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Лист1!$A$1:$J$86</definedName>
  </definedNames>
  <calcPr calcId="124519"/>
</workbook>
</file>

<file path=xl/calcChain.xml><?xml version="1.0" encoding="utf-8"?>
<calcChain xmlns="http://schemas.openxmlformats.org/spreadsheetml/2006/main">
  <c r="I75" i="1"/>
  <c r="H84"/>
  <c r="I84"/>
  <c r="I76"/>
  <c r="I73"/>
  <c r="I72"/>
  <c r="I67"/>
  <c r="I64"/>
  <c r="I61"/>
  <c r="I54"/>
  <c r="I53"/>
  <c r="I47"/>
  <c r="I46" s="1"/>
  <c r="I43"/>
  <c r="I42" s="1"/>
  <c r="I39"/>
  <c r="I36"/>
  <c r="I31"/>
  <c r="I28"/>
  <c r="I26"/>
  <c r="I17"/>
  <c r="H67"/>
  <c r="I60" l="1"/>
  <c r="I45" s="1"/>
  <c r="I16"/>
  <c r="I15" s="1"/>
  <c r="H73"/>
  <c r="H17"/>
  <c r="H64"/>
  <c r="H76"/>
  <c r="H72"/>
  <c r="H61"/>
  <c r="H54"/>
  <c r="H53"/>
  <c r="H47"/>
  <c r="H46" s="1"/>
  <c r="H43"/>
  <c r="H42" s="1"/>
  <c r="H39"/>
  <c r="H36"/>
  <c r="H31"/>
  <c r="H28"/>
  <c r="H26"/>
  <c r="I14" l="1"/>
  <c r="H75"/>
  <c r="H60"/>
  <c r="H45" s="1"/>
  <c r="H16"/>
  <c r="H15" s="1"/>
  <c r="H14" l="1"/>
</calcChain>
</file>

<file path=xl/sharedStrings.xml><?xml version="1.0" encoding="utf-8"?>
<sst xmlns="http://schemas.openxmlformats.org/spreadsheetml/2006/main" count="179" uniqueCount="131">
  <si>
    <t>Новохопёрского муниципального района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</si>
  <si>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</si>
  <si>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</si>
  <si>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</si>
  <si>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</si>
  <si>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</si>
  <si>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</si>
  <si>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</si>
  <si>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>В С Е Г О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</si>
  <si>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</si>
  <si>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</si>
  <si>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</si>
  <si>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</si>
  <si>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</si>
  <si>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</si>
  <si>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</si>
  <si>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</si>
  <si>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</si>
  <si>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</t>
  </si>
  <si>
    <t>01 1 01 92010</t>
  </si>
  <si>
    <t>О1</t>
  </si>
  <si>
    <t>О4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</si>
  <si>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</si>
  <si>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(Закупка товаров, работ и услуг для обеспечения государственных (муниципальных)  нужд)</t>
  </si>
  <si>
    <t xml:space="preserve"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</si>
  <si>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бюджетные ассигнования)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</si>
  <si>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</si>
  <si>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</si>
  <si>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</si>
  <si>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</si>
  <si>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</si>
  <si>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</si>
  <si>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</si>
  <si>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</si>
  <si>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</si>
  <si>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Основное мероприятие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</si>
  <si>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</si>
  <si>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</si>
  <si>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</si>
  <si>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</si>
  <si>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О2</t>
  </si>
  <si>
    <t>О3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</si>
  <si>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</si>
  <si>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</si>
  <si>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</si>
  <si>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</si>
  <si>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</si>
  <si>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</si>
  <si>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</si>
  <si>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</si>
  <si>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</si>
  <si>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</si>
  <si>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</si>
  <si>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</si>
  <si>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</si>
  <si>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</si>
  <si>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</si>
  <si>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</si>
  <si>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 2</t>
  </si>
  <si>
    <t>02 0 00 00000</t>
  </si>
  <si>
    <t>02 1 00 00000</t>
  </si>
  <si>
    <t>02 1 02 00000</t>
  </si>
  <si>
    <t>02 1 02 90020</t>
  </si>
  <si>
    <t>О9</t>
  </si>
  <si>
    <t>02 2 00 00000</t>
  </si>
  <si>
    <t>02 2 01 00000</t>
  </si>
  <si>
    <t>02 2 01 90010</t>
  </si>
  <si>
    <t>О5</t>
  </si>
  <si>
    <t>02 4 00 00000</t>
  </si>
  <si>
    <t>02 4 01 00000</t>
  </si>
  <si>
    <t>02 4 01 90050</t>
  </si>
  <si>
    <t>02 4 04 00000</t>
  </si>
  <si>
    <t>02 4 05 00000</t>
  </si>
  <si>
    <t>02 4 05 L5760</t>
  </si>
  <si>
    <t>02 5 00 00000</t>
  </si>
  <si>
    <t>02 5 01 00000</t>
  </si>
  <si>
    <t>02 5 01 90050</t>
  </si>
  <si>
    <t> 3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</si>
  <si>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</si>
  <si>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</si>
  <si>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</si>
  <si>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</si>
  <si>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</si>
  <si>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</si>
  <si>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>О8</t>
  </si>
  <si>
    <t xml:space="preserve">Расходы на обеспечение функций муниципальных органов местного самоуправления в рамках муниципальной целевой программы «Развитие культуры в селах Коленовского сельского поселения». </t>
  </si>
  <si>
    <t xml:space="preserve">(Иные бюджетные ассигнования) 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</si>
  <si>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</si>
  <si>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</si>
  <si>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</si>
  <si>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</si>
  <si>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</si>
  <si>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</si>
  <si>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</si>
  <si>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</si>
  <si>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</si>
  <si>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</si>
  <si>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</si>
  <si>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</si>
  <si>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>02 1 02 9Д130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</si>
  <si>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</si>
  <si>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</si>
  <si>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</si>
  <si>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</si>
  <si>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</si>
  <si>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</si>
  <si>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</si>
  <si>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</t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</si>
  <si>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</si>
  <si>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2021-2027годы» (Капитальные вложения в объекты государственной (муниципальной) собственности)</t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</si>
  <si>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</si>
  <si>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</si>
  <si>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02 2 01 S8670</t>
  </si>
  <si>
    <t>02 4 04 S8520</t>
  </si>
  <si>
    <t>02 4 03 90050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</si>
  <si>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</si>
  <si>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t>Приложение 9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</si>
  <si>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Коленовского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Новохопёрского муниципального района), группам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 расходов, разделам, подразделам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поселения на плановый период  2026-2027 гг</t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</si>
  <si>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</si>
  <si>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</si>
  <si>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годы»»</t>
    </r>
  </si>
  <si>
    <r>
      <t xml:space="preserve">Муниципальная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</si>
  <si>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</si>
  <si>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 xml:space="preserve">годы» 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</si>
  <si>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</si>
  <si>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Иные межбюджетные ассигнования</t>
  </si>
  <si>
    <t xml:space="preserve">                              Коленовского сельского поселения </t>
  </si>
  <si>
    <t>к  Решению Совета народных депутатов</t>
  </si>
  <si>
    <t>и 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</si>
  <si>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2021-2027годы» (Закупка товаров, работ и услуг для государственных муниципальных нужд)</t>
  </si>
  <si>
    <t xml:space="preserve">от  «____» декабря 2024 г. № _____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</si>
</sst>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4" fillId="0" borderId="4" xfId="0" applyFont="1" applyBorder="1" applyAlignment="1">
      <alignment wrapText="1"/>
    </xf>
    <xf numFmtId="0" fontId="1" fillId="0" borderId="4" xfId="0" applyFont="1" applyBorder="1"/>
    <xf numFmtId="0" fontId="2" fillId="0" borderId="4" xfId="0" applyFont="1" applyBorder="1"/>
    <xf numFmtId="0" fontId="4" fillId="0" borderId="4" xfId="0" applyFont="1" applyBorder="1" applyAlignment="1">
      <alignment horizontal="justify"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3" xfId="0" applyFont="1" applyBorder="1"/>
    <xf numFmtId="0" fontId="2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justify" wrapText="1"/>
    </xf>
    <xf numFmtId="0" fontId="7" fillId="0" borderId="4" xfId="0" applyFont="1" applyBorder="1" applyAlignment="1">
      <alignment horizontal="justify" wrapText="1"/>
    </xf>
    <xf numFmtId="0" fontId="8" fillId="0" borderId="4" xfId="0" applyFont="1" applyBorder="1" applyAlignment="1">
      <alignment horizontal="justify" wrapText="1"/>
    </xf>
    <xf numFmtId="0" fontId="8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9" fontId="1" fillId="0" borderId="4" xfId="0" applyNumberFormat="1" applyFont="1" applyBorder="1"/>
    <xf numFmtId="49" fontId="1" fillId="0" borderId="4" xfId="0" applyNumberFormat="1" applyFont="1" applyBorder="1" applyAlignment="1">
      <alignment horizontal="center"/>
    </xf>
    <xf numFmtId="0" fontId="2" fillId="0" borderId="3" xfId="0" applyFont="1" applyBorder="1"/>
    <xf numFmtId="49" fontId="1" fillId="0" borderId="4" xfId="0" applyNumberFormat="1" applyFont="1" applyBorder="1" applyAlignment="1">
      <alignment horizontal="right"/>
    </xf>
    <xf numFmtId="0" fontId="2" fillId="0" borderId="3" xfId="0" applyFont="1" applyBorder="1"/>
    <xf numFmtId="164" fontId="3" fillId="0" borderId="4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0" fontId="2" fillId="0" borderId="7" xfId="0" applyFont="1" applyBorder="1"/>
    <xf numFmtId="0" fontId="2" fillId="0" borderId="3" xfId="0" applyFont="1" applyBorder="1"/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8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7" xfId="0" applyFont="1" applyBorder="1"/>
    <xf numFmtId="0" fontId="4" fillId="0" borderId="3" xfId="0" applyFont="1" applyBorder="1"/>
    <xf numFmtId="0" fontId="1" fillId="0" borderId="7" xfId="0" applyFont="1" applyBorder="1"/>
    <xf numFmtId="0" fontId="1" fillId="0" borderId="3" xfId="0" applyFont="1" applyBorder="1"/>
    <xf numFmtId="49" fontId="1" fillId="0" borderId="7" xfId="0" applyNumberFormat="1" applyFont="1" applyBorder="1"/>
    <xf numFmtId="49" fontId="1" fillId="0" borderId="3" xfId="0" applyNumberFormat="1" applyFont="1" applyBorder="1"/>
    <xf numFmtId="0" fontId="2" fillId="0" borderId="5" xfId="0" applyFont="1" applyBorder="1"/>
    <xf numFmtId="0" fontId="8" fillId="0" borderId="7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87"/>
  <sheetViews>
    <sheetView tabSelected="1" view="pageBreakPreview" zoomScale="60" workbookViewId="0">
      <selection activeCell="B9" sqref="B9:R9"/>
    </sheetView>
  </sheetViews>
  <sheetFormatPr defaultRowHeight="15"/>
  <cols>
    <col min="2" max="2" width="3.85546875" customWidth="1"/>
    <col min="3" max="3" width="34.140625" customWidth="1"/>
    <col min="4" max="4" width="11.7109375" customWidth="1"/>
    <col min="5" max="5" width="4" customWidth="1"/>
    <col min="6" max="6" width="2.85546875" customWidth="1"/>
    <col min="7" max="7" width="2.7109375" customWidth="1"/>
    <col min="8" max="8" width="12.7109375" customWidth="1"/>
    <col min="9" max="9" width="13" customWidth="1"/>
  </cols>
  <sheetData>
    <row r="1" spans="2:18" ht="15.75">
      <c r="B1" s="39"/>
      <c r="C1" s="69"/>
      <c r="D1" s="70"/>
      <c r="E1" s="70"/>
      <c r="F1" s="71" t="s">
        <v>116</v>
      </c>
      <c r="G1" s="71"/>
      <c r="H1" s="71"/>
      <c r="I1" s="71"/>
    </row>
    <row r="2" spans="2:18" ht="15.75">
      <c r="B2" s="39"/>
      <c r="C2" s="69"/>
      <c r="D2" s="71" t="s">
        <v>127</v>
      </c>
      <c r="E2" s="71"/>
      <c r="F2" s="71"/>
      <c r="G2" s="71"/>
      <c r="H2" s="71"/>
      <c r="I2" s="71"/>
    </row>
    <row r="3" spans="2:18" ht="15.75">
      <c r="B3" s="39"/>
      <c r="C3" s="69"/>
      <c r="D3" s="72" t="s">
        <v>126</v>
      </c>
      <c r="E3" s="72"/>
      <c r="F3" s="72"/>
      <c r="G3" s="72"/>
      <c r="H3" s="72"/>
      <c r="I3" s="72"/>
    </row>
    <row r="4" spans="2:18" ht="15.75">
      <c r="B4" s="55" t="s">
        <v>0</v>
      </c>
      <c r="C4" s="55"/>
      <c r="D4" s="55"/>
      <c r="E4" s="55"/>
      <c r="F4" s="55"/>
      <c r="G4" s="55"/>
      <c r="H4" s="55"/>
      <c r="I4" s="55"/>
    </row>
    <row r="5" spans="2:18" ht="15.75">
      <c r="B5" s="55" t="s">
        <v>98</v>
      </c>
      <c r="C5" s="55"/>
      <c r="D5" s="55"/>
      <c r="E5" s="55"/>
      <c r="F5" s="55"/>
      <c r="G5" s="55"/>
      <c r="H5" s="55"/>
      <c r="I5" s="55"/>
    </row>
    <row r="6" spans="2:18" ht="15.75">
      <c r="B6" s="55" t="s">
        <v>128</v>
      </c>
      <c r="C6" s="55"/>
      <c r="D6" s="55"/>
      <c r="E6" s="55"/>
      <c r="F6" s="55"/>
      <c r="G6" s="55"/>
      <c r="H6" s="55"/>
      <c r="I6" s="55"/>
    </row>
    <row r="7" spans="2:18" ht="15.75">
      <c r="B7" s="55" t="s">
        <v>130</v>
      </c>
      <c r="C7" s="55"/>
      <c r="D7" s="55"/>
      <c r="E7" s="55"/>
      <c r="F7" s="55"/>
      <c r="G7" s="55"/>
      <c r="H7" s="55"/>
      <c r="I7" s="55"/>
    </row>
    <row r="8" spans="2:18" ht="15.75">
      <c r="B8" s="1"/>
      <c r="C8" s="2"/>
    </row>
    <row r="9" spans="2:18" ht="91.5" customHeight="1">
      <c r="B9" s="52" t="s">
        <v>117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</row>
    <row r="10" spans="2:18" ht="16.5" thickBot="1">
      <c r="B10" s="54" t="s">
        <v>1</v>
      </c>
      <c r="C10" s="54"/>
      <c r="D10" s="54"/>
      <c r="E10" s="54"/>
      <c r="F10" s="54"/>
      <c r="G10" s="54"/>
      <c r="H10" s="54"/>
    </row>
    <row r="11" spans="2:18" ht="44.25" thickBot="1">
      <c r="B11" s="4" t="s">
        <v>2</v>
      </c>
      <c r="C11" s="5" t="s">
        <v>3</v>
      </c>
      <c r="D11" s="6" t="s">
        <v>4</v>
      </c>
      <c r="E11" s="6" t="s">
        <v>5</v>
      </c>
      <c r="F11" s="6" t="s">
        <v>6</v>
      </c>
      <c r="G11" s="6" t="s">
        <v>7</v>
      </c>
      <c r="H11" s="6">
        <v>2026</v>
      </c>
      <c r="I11" s="6">
        <v>2027</v>
      </c>
    </row>
    <row r="12" spans="2:18" ht="16.5" thickBot="1">
      <c r="B12" s="7"/>
    </row>
    <row r="13" spans="2:18" ht="16.5" thickBot="1">
      <c r="B13" s="8">
        <v>1</v>
      </c>
      <c r="C13" s="9">
        <v>2</v>
      </c>
      <c r="D13" s="10">
        <v>3</v>
      </c>
      <c r="E13" s="10">
        <v>4</v>
      </c>
      <c r="F13" s="10">
        <v>5</v>
      </c>
      <c r="G13" s="10">
        <v>6</v>
      </c>
      <c r="H13" s="10">
        <v>7</v>
      </c>
      <c r="I13" s="10">
        <v>7</v>
      </c>
    </row>
    <row r="14" spans="2:18" ht="16.5" thickBot="1">
      <c r="B14" s="11"/>
      <c r="C14" s="12" t="s">
        <v>8</v>
      </c>
      <c r="D14" s="14"/>
      <c r="E14" s="14"/>
      <c r="F14" s="14"/>
      <c r="G14" s="14"/>
      <c r="H14" s="29">
        <f>H15++H45+H75</f>
        <v>13981.268539999999</v>
      </c>
      <c r="I14" s="29">
        <f>I15++I45+I75</f>
        <v>15078.074539999998</v>
      </c>
    </row>
    <row r="15" spans="2:18" ht="161.25" customHeight="1" thickBot="1">
      <c r="B15" s="11">
        <v>1</v>
      </c>
      <c r="C15" s="15" t="s">
        <v>9</v>
      </c>
      <c r="D15" s="26" t="s">
        <v>10</v>
      </c>
      <c r="E15" s="16"/>
      <c r="F15" s="16"/>
      <c r="G15" s="16"/>
      <c r="H15" s="29">
        <f>H16</f>
        <v>7661.8206</v>
      </c>
      <c r="I15" s="29">
        <f>I16</f>
        <v>7006.0839999999989</v>
      </c>
    </row>
    <row r="16" spans="2:18" ht="207" customHeight="1" thickBot="1">
      <c r="B16" s="18"/>
      <c r="C16" s="15" t="s">
        <v>11</v>
      </c>
      <c r="D16" s="26" t="s">
        <v>12</v>
      </c>
      <c r="E16" s="16"/>
      <c r="F16" s="16"/>
      <c r="G16" s="16"/>
      <c r="H16" s="29">
        <f>H17+H26+H28+H31+H36+H39+H42</f>
        <v>7661.8206</v>
      </c>
      <c r="I16" s="38">
        <f>I17+I26+I28+I31+I36+I39+I42</f>
        <v>7006.0839999999989</v>
      </c>
    </row>
    <row r="17" spans="2:9" ht="193.5" customHeight="1" thickBot="1">
      <c r="B17" s="18"/>
      <c r="C17" s="19" t="s">
        <v>13</v>
      </c>
      <c r="D17" s="17" t="s">
        <v>14</v>
      </c>
      <c r="E17" s="20"/>
      <c r="F17" s="20"/>
      <c r="G17" s="20"/>
      <c r="H17" s="30">
        <f>H18+H20+H22+H24</f>
        <v>7116.58446</v>
      </c>
      <c r="I17" s="30">
        <f>I18+I20+I22+I24</f>
        <v>6444.2478599999995</v>
      </c>
    </row>
    <row r="18" spans="2:9" ht="124.5" customHeight="1">
      <c r="B18" s="46"/>
      <c r="C18" s="21" t="s">
        <v>15</v>
      </c>
      <c r="D18" s="48" t="s">
        <v>17</v>
      </c>
      <c r="E18" s="48">
        <v>100</v>
      </c>
      <c r="F18" s="50" t="s">
        <v>91</v>
      </c>
      <c r="G18" s="50" t="s">
        <v>92</v>
      </c>
      <c r="H18" s="43">
        <v>1197</v>
      </c>
      <c r="I18" s="43">
        <v>1210</v>
      </c>
    </row>
    <row r="19" spans="2:9" ht="108.75" customHeight="1" thickBot="1">
      <c r="B19" s="47"/>
      <c r="C19" s="19" t="s">
        <v>16</v>
      </c>
      <c r="D19" s="49"/>
      <c r="E19" s="49"/>
      <c r="F19" s="51"/>
      <c r="G19" s="51"/>
      <c r="H19" s="44"/>
      <c r="I19" s="44"/>
    </row>
    <row r="20" spans="2:9" ht="159" customHeight="1">
      <c r="B20" s="46"/>
      <c r="C20" s="21" t="s">
        <v>18</v>
      </c>
      <c r="D20" s="48" t="s">
        <v>19</v>
      </c>
      <c r="E20" s="48">
        <v>100</v>
      </c>
      <c r="F20" s="48" t="s">
        <v>20</v>
      </c>
      <c r="G20" s="48" t="s">
        <v>21</v>
      </c>
      <c r="H20" s="43">
        <v>4947</v>
      </c>
      <c r="I20" s="43">
        <v>4296</v>
      </c>
    </row>
    <row r="21" spans="2:9" ht="130.5" customHeight="1" thickBot="1">
      <c r="B21" s="47"/>
      <c r="C21" s="19" t="s">
        <v>16</v>
      </c>
      <c r="D21" s="49"/>
      <c r="E21" s="49"/>
      <c r="F21" s="49"/>
      <c r="G21" s="49"/>
      <c r="H21" s="44"/>
      <c r="I21" s="44"/>
    </row>
    <row r="22" spans="2:9" ht="147.75" customHeight="1">
      <c r="B22" s="46"/>
      <c r="C22" s="21" t="s">
        <v>22</v>
      </c>
      <c r="D22" s="48" t="s">
        <v>19</v>
      </c>
      <c r="E22" s="48">
        <v>200</v>
      </c>
      <c r="F22" s="48" t="s">
        <v>20</v>
      </c>
      <c r="G22" s="48" t="s">
        <v>21</v>
      </c>
      <c r="H22" s="40">
        <v>966.58446000000004</v>
      </c>
      <c r="I22" s="40">
        <v>932.24785999999995</v>
      </c>
    </row>
    <row r="23" spans="2:9" ht="66" customHeight="1" thickBot="1">
      <c r="B23" s="47"/>
      <c r="C23" s="19" t="s">
        <v>23</v>
      </c>
      <c r="D23" s="49"/>
      <c r="E23" s="49"/>
      <c r="F23" s="49"/>
      <c r="G23" s="49"/>
      <c r="H23" s="42"/>
      <c r="I23" s="42"/>
    </row>
    <row r="24" spans="2:9" ht="142.5" customHeight="1">
      <c r="B24" s="46"/>
      <c r="C24" s="21" t="s">
        <v>24</v>
      </c>
      <c r="D24" s="48" t="s">
        <v>19</v>
      </c>
      <c r="E24" s="48">
        <v>800</v>
      </c>
      <c r="F24" s="50" t="s">
        <v>91</v>
      </c>
      <c r="G24" s="50" t="s">
        <v>93</v>
      </c>
      <c r="H24" s="43">
        <v>6</v>
      </c>
      <c r="I24" s="43">
        <v>6</v>
      </c>
    </row>
    <row r="25" spans="2:9" ht="24" customHeight="1" thickBot="1">
      <c r="B25" s="47"/>
      <c r="C25" s="19" t="s">
        <v>25</v>
      </c>
      <c r="D25" s="49"/>
      <c r="E25" s="49"/>
      <c r="F25" s="51"/>
      <c r="G25" s="51"/>
      <c r="H25" s="44"/>
      <c r="I25" s="44"/>
    </row>
    <row r="26" spans="2:9" ht="108.75" customHeight="1" thickBot="1">
      <c r="B26" s="11"/>
      <c r="C26" s="19" t="s">
        <v>26</v>
      </c>
      <c r="D26" s="17" t="s">
        <v>27</v>
      </c>
      <c r="E26" s="17"/>
      <c r="F26" s="17"/>
      <c r="G26" s="17"/>
      <c r="H26" s="36">
        <f>H27</f>
        <v>5</v>
      </c>
      <c r="I26" s="36">
        <f>I27</f>
        <v>5</v>
      </c>
    </row>
    <row r="27" spans="2:9" ht="171" customHeight="1" thickBot="1">
      <c r="B27" s="11"/>
      <c r="C27" s="19" t="s">
        <v>28</v>
      </c>
      <c r="D27" s="17" t="s">
        <v>29</v>
      </c>
      <c r="E27" s="17">
        <v>800</v>
      </c>
      <c r="F27" s="17" t="s">
        <v>20</v>
      </c>
      <c r="G27" s="17">
        <v>11</v>
      </c>
      <c r="H27" s="37">
        <v>5</v>
      </c>
      <c r="I27" s="37">
        <v>5</v>
      </c>
    </row>
    <row r="28" spans="2:9" ht="109.5" customHeight="1" thickBot="1">
      <c r="B28" s="11"/>
      <c r="C28" s="19" t="s">
        <v>30</v>
      </c>
      <c r="D28" s="17" t="s">
        <v>31</v>
      </c>
      <c r="E28" s="17"/>
      <c r="F28" s="17"/>
      <c r="G28" s="17"/>
      <c r="H28" s="36">
        <f>H29</f>
        <v>10</v>
      </c>
      <c r="I28" s="36">
        <f>I29</f>
        <v>10</v>
      </c>
    </row>
    <row r="29" spans="2:9" ht="141.75" customHeight="1">
      <c r="B29" s="46"/>
      <c r="C29" s="21" t="s">
        <v>32</v>
      </c>
      <c r="D29" s="48" t="s">
        <v>34</v>
      </c>
      <c r="E29" s="48">
        <v>500</v>
      </c>
      <c r="F29" s="50" t="s">
        <v>91</v>
      </c>
      <c r="G29" s="48">
        <v>13</v>
      </c>
      <c r="H29" s="43">
        <v>10</v>
      </c>
      <c r="I29" s="43">
        <v>10</v>
      </c>
    </row>
    <row r="30" spans="2:9" ht="36.75" customHeight="1" thickBot="1">
      <c r="B30" s="47"/>
      <c r="C30" s="19" t="s">
        <v>33</v>
      </c>
      <c r="D30" s="49"/>
      <c r="E30" s="49"/>
      <c r="F30" s="51"/>
      <c r="G30" s="49"/>
      <c r="H30" s="44"/>
      <c r="I30" s="44"/>
    </row>
    <row r="31" spans="2:9" ht="109.5" customHeight="1" thickBot="1">
      <c r="B31" s="11"/>
      <c r="C31" s="19" t="s">
        <v>35</v>
      </c>
      <c r="D31" s="17" t="s">
        <v>36</v>
      </c>
      <c r="E31" s="17"/>
      <c r="F31" s="32" t="s">
        <v>92</v>
      </c>
      <c r="G31" s="32" t="s">
        <v>94</v>
      </c>
      <c r="H31" s="29">
        <f>H32+H34</f>
        <v>444.79999999999995</v>
      </c>
      <c r="I31" s="29">
        <f>I32+I34</f>
        <v>460.4</v>
      </c>
    </row>
    <row r="32" spans="2:9" ht="170.25" customHeight="1">
      <c r="B32" s="46"/>
      <c r="C32" s="21" t="s">
        <v>37</v>
      </c>
      <c r="D32" s="48" t="s">
        <v>39</v>
      </c>
      <c r="E32" s="48">
        <v>100</v>
      </c>
      <c r="F32" s="48" t="s">
        <v>40</v>
      </c>
      <c r="G32" s="48" t="s">
        <v>41</v>
      </c>
      <c r="H32" s="40">
        <v>300.89999999999998</v>
      </c>
      <c r="I32" s="40">
        <v>311.39999999999998</v>
      </c>
    </row>
    <row r="33" spans="2:9" ht="132" customHeight="1" thickBot="1">
      <c r="B33" s="47"/>
      <c r="C33" s="19" t="s">
        <v>38</v>
      </c>
      <c r="D33" s="49"/>
      <c r="E33" s="49"/>
      <c r="F33" s="49"/>
      <c r="G33" s="49"/>
      <c r="H33" s="42"/>
      <c r="I33" s="42"/>
    </row>
    <row r="34" spans="2:9" ht="153" customHeight="1">
      <c r="B34" s="46"/>
      <c r="C34" s="21" t="s">
        <v>37</v>
      </c>
      <c r="D34" s="48" t="s">
        <v>39</v>
      </c>
      <c r="E34" s="48">
        <v>200</v>
      </c>
      <c r="F34" s="48" t="s">
        <v>40</v>
      </c>
      <c r="G34" s="48" t="s">
        <v>41</v>
      </c>
      <c r="H34" s="40">
        <v>143.9</v>
      </c>
      <c r="I34" s="40">
        <v>149</v>
      </c>
    </row>
    <row r="35" spans="2:9" ht="54" customHeight="1" thickBot="1">
      <c r="B35" s="47"/>
      <c r="C35" s="19" t="s">
        <v>23</v>
      </c>
      <c r="D35" s="49"/>
      <c r="E35" s="49"/>
      <c r="F35" s="49"/>
      <c r="G35" s="49"/>
      <c r="H35" s="42"/>
      <c r="I35" s="42"/>
    </row>
    <row r="36" spans="2:9" ht="132.75" customHeight="1" thickBot="1">
      <c r="B36" s="11"/>
      <c r="C36" s="19" t="s">
        <v>42</v>
      </c>
      <c r="D36" s="17" t="s">
        <v>43</v>
      </c>
      <c r="E36" s="17"/>
      <c r="F36" s="13">
        <v>10</v>
      </c>
      <c r="G36" s="32" t="s">
        <v>91</v>
      </c>
      <c r="H36" s="36">
        <f>H37</f>
        <v>35</v>
      </c>
      <c r="I36" s="36">
        <f>I37</f>
        <v>36</v>
      </c>
    </row>
    <row r="37" spans="2:9" ht="187.5" customHeight="1">
      <c r="B37" s="46"/>
      <c r="C37" s="21" t="s">
        <v>44</v>
      </c>
      <c r="D37" s="48" t="s">
        <v>46</v>
      </c>
      <c r="E37" s="48">
        <v>300</v>
      </c>
      <c r="F37" s="58">
        <v>10</v>
      </c>
      <c r="G37" s="50" t="s">
        <v>91</v>
      </c>
      <c r="H37" s="43">
        <v>35</v>
      </c>
      <c r="I37" s="43">
        <v>36</v>
      </c>
    </row>
    <row r="38" spans="2:9" ht="32.25" customHeight="1" thickBot="1">
      <c r="B38" s="47"/>
      <c r="C38" s="19" t="s">
        <v>45</v>
      </c>
      <c r="D38" s="49"/>
      <c r="E38" s="49"/>
      <c r="F38" s="59"/>
      <c r="G38" s="51"/>
      <c r="H38" s="44"/>
      <c r="I38" s="44"/>
    </row>
    <row r="39" spans="2:9" ht="129.75" customHeight="1" thickBot="1">
      <c r="B39" s="18"/>
      <c r="C39" s="19" t="s">
        <v>47</v>
      </c>
      <c r="D39" s="17" t="s">
        <v>48</v>
      </c>
      <c r="E39" s="13"/>
      <c r="F39" s="13"/>
      <c r="G39" s="31"/>
      <c r="H39" s="29">
        <f>H40</f>
        <v>0.43614000000000003</v>
      </c>
      <c r="I39" s="29">
        <f>I40</f>
        <v>0.43614000000000003</v>
      </c>
    </row>
    <row r="40" spans="2:9" ht="119.25" customHeight="1">
      <c r="B40" s="56"/>
      <c r="C40" s="21" t="s">
        <v>49</v>
      </c>
      <c r="D40" s="48" t="s">
        <v>51</v>
      </c>
      <c r="E40" s="58">
        <v>700</v>
      </c>
      <c r="F40" s="58">
        <v>13</v>
      </c>
      <c r="G40" s="60" t="s">
        <v>91</v>
      </c>
      <c r="H40" s="40">
        <v>0.43614000000000003</v>
      </c>
      <c r="I40" s="40">
        <v>0.43614000000000003</v>
      </c>
    </row>
    <row r="41" spans="2:9" ht="36" customHeight="1" thickBot="1">
      <c r="B41" s="57"/>
      <c r="C41" s="19" t="s">
        <v>50</v>
      </c>
      <c r="D41" s="49"/>
      <c r="E41" s="59"/>
      <c r="F41" s="59"/>
      <c r="G41" s="61"/>
      <c r="H41" s="42"/>
      <c r="I41" s="42"/>
    </row>
    <row r="42" spans="2:9" ht="164.25" customHeight="1" thickBot="1">
      <c r="B42" s="18"/>
      <c r="C42" s="22" t="s">
        <v>52</v>
      </c>
      <c r="D42" s="26" t="s">
        <v>53</v>
      </c>
      <c r="E42" s="28"/>
      <c r="F42" s="28"/>
      <c r="G42" s="28"/>
      <c r="H42" s="36">
        <f>H43</f>
        <v>50</v>
      </c>
      <c r="I42" s="36">
        <f>I43</f>
        <v>50</v>
      </c>
    </row>
    <row r="43" spans="2:9" ht="122.25" customHeight="1" thickBot="1">
      <c r="B43" s="11"/>
      <c r="C43" s="23" t="s">
        <v>54</v>
      </c>
      <c r="D43" s="17" t="s">
        <v>55</v>
      </c>
      <c r="E43" s="13"/>
      <c r="F43" s="13"/>
      <c r="G43" s="13"/>
      <c r="H43" s="37">
        <f>H44</f>
        <v>50</v>
      </c>
      <c r="I43" s="37">
        <f>I44</f>
        <v>50</v>
      </c>
    </row>
    <row r="44" spans="2:9" ht="218.25" customHeight="1" thickBot="1">
      <c r="B44" s="11"/>
      <c r="C44" s="23" t="s">
        <v>56</v>
      </c>
      <c r="D44" s="17" t="s">
        <v>57</v>
      </c>
      <c r="E44" s="13">
        <v>200</v>
      </c>
      <c r="F44" s="34" t="s">
        <v>94</v>
      </c>
      <c r="G44" s="13">
        <v>14</v>
      </c>
      <c r="H44" s="37">
        <v>50</v>
      </c>
      <c r="I44" s="37">
        <v>50</v>
      </c>
    </row>
    <row r="45" spans="2:9" ht="117.75" customHeight="1" thickBot="1">
      <c r="B45" s="11" t="s">
        <v>58</v>
      </c>
      <c r="C45" s="15" t="s">
        <v>121</v>
      </c>
      <c r="D45" s="26" t="s">
        <v>59</v>
      </c>
      <c r="E45" s="28"/>
      <c r="F45" s="28"/>
      <c r="G45" s="28"/>
      <c r="H45" s="29">
        <f>H46+H53+H72+H60</f>
        <v>1368.0479399999999</v>
      </c>
      <c r="I45" s="29">
        <f>I46+I53+I72+I60</f>
        <v>1359.38454</v>
      </c>
    </row>
    <row r="46" spans="2:9" ht="86.25" customHeight="1" thickBot="1">
      <c r="B46" s="18"/>
      <c r="C46" s="22" t="s">
        <v>122</v>
      </c>
      <c r="D46" s="26" t="s">
        <v>60</v>
      </c>
      <c r="E46" s="26"/>
      <c r="F46" s="26"/>
      <c r="G46" s="26"/>
      <c r="H46" s="36">
        <f>H47</f>
        <v>0</v>
      </c>
      <c r="I46" s="36">
        <f>I47</f>
        <v>0</v>
      </c>
    </row>
    <row r="47" spans="2:9" ht="409.5" hidden="1" customHeight="1">
      <c r="B47" s="46"/>
      <c r="C47" s="63" t="s">
        <v>118</v>
      </c>
      <c r="D47" s="27"/>
      <c r="E47" s="48"/>
      <c r="F47" s="48"/>
      <c r="G47" s="48"/>
      <c r="H47" s="43">
        <f>H51+H52</f>
        <v>0</v>
      </c>
      <c r="I47" s="43">
        <f>I51+I52</f>
        <v>0</v>
      </c>
    </row>
    <row r="48" spans="2:9">
      <c r="B48" s="62"/>
      <c r="C48" s="64"/>
      <c r="D48" s="27"/>
      <c r="E48" s="66"/>
      <c r="F48" s="66"/>
      <c r="G48" s="66"/>
      <c r="H48" s="45"/>
      <c r="I48" s="45"/>
    </row>
    <row r="49" spans="2:9" ht="23.25" customHeight="1">
      <c r="B49" s="62"/>
      <c r="C49" s="64"/>
      <c r="D49" s="27"/>
      <c r="E49" s="66"/>
      <c r="F49" s="66"/>
      <c r="G49" s="66"/>
      <c r="H49" s="45"/>
      <c r="I49" s="45"/>
    </row>
    <row r="50" spans="2:9" ht="98.25" customHeight="1" thickBot="1">
      <c r="B50" s="47"/>
      <c r="C50" s="65"/>
      <c r="D50" s="17" t="s">
        <v>61</v>
      </c>
      <c r="E50" s="49"/>
      <c r="F50" s="49"/>
      <c r="G50" s="49"/>
      <c r="H50" s="44"/>
      <c r="I50" s="44"/>
    </row>
    <row r="51" spans="2:9" ht="186.75" customHeight="1" thickBot="1">
      <c r="B51" s="11"/>
      <c r="C51" s="24" t="s">
        <v>101</v>
      </c>
      <c r="D51" s="17" t="s">
        <v>62</v>
      </c>
      <c r="E51" s="17">
        <v>200</v>
      </c>
      <c r="F51" s="17" t="s">
        <v>21</v>
      </c>
      <c r="G51" s="17" t="s">
        <v>63</v>
      </c>
      <c r="H51" s="37">
        <v>0</v>
      </c>
      <c r="I51" s="37">
        <v>0</v>
      </c>
    </row>
    <row r="52" spans="2:9" ht="189.75" customHeight="1" thickBot="1">
      <c r="B52" s="11"/>
      <c r="C52" s="25" t="s">
        <v>100</v>
      </c>
      <c r="D52" s="17" t="s">
        <v>99</v>
      </c>
      <c r="E52" s="17">
        <v>200</v>
      </c>
      <c r="F52" s="32" t="s">
        <v>93</v>
      </c>
      <c r="G52" s="32" t="s">
        <v>95</v>
      </c>
      <c r="H52" s="37">
        <v>0</v>
      </c>
      <c r="I52" s="37">
        <v>0</v>
      </c>
    </row>
    <row r="53" spans="2:9" ht="123.75" customHeight="1" thickBot="1">
      <c r="B53" s="18"/>
      <c r="C53" s="22" t="s">
        <v>119</v>
      </c>
      <c r="D53" s="26" t="s">
        <v>64</v>
      </c>
      <c r="E53" s="26"/>
      <c r="F53" s="26"/>
      <c r="G53" s="26"/>
      <c r="H53" s="29">
        <f>H58+H59</f>
        <v>665.40193999999997</v>
      </c>
      <c r="I53" s="29">
        <f>I58+I59</f>
        <v>651.73854000000006</v>
      </c>
    </row>
    <row r="54" spans="2:9" ht="29.25" customHeight="1">
      <c r="B54" s="46"/>
      <c r="C54" s="63" t="s">
        <v>120</v>
      </c>
      <c r="D54" s="27"/>
      <c r="E54" s="48"/>
      <c r="F54" s="48"/>
      <c r="G54" s="48"/>
      <c r="H54" s="40">
        <f>H58+H59</f>
        <v>665.40193999999997</v>
      </c>
      <c r="I54" s="40">
        <f>I58+I59</f>
        <v>651.73854000000006</v>
      </c>
    </row>
    <row r="55" spans="2:9">
      <c r="B55" s="62"/>
      <c r="C55" s="64"/>
      <c r="D55" s="27"/>
      <c r="E55" s="66"/>
      <c r="F55" s="66"/>
      <c r="G55" s="66"/>
      <c r="H55" s="41"/>
      <c r="I55" s="41"/>
    </row>
    <row r="56" spans="2:9">
      <c r="B56" s="62"/>
      <c r="C56" s="64"/>
      <c r="D56" s="27"/>
      <c r="E56" s="66"/>
      <c r="F56" s="66"/>
      <c r="G56" s="66"/>
      <c r="H56" s="41"/>
      <c r="I56" s="41"/>
    </row>
    <row r="57" spans="2:9" ht="54.75" customHeight="1" thickBot="1">
      <c r="B57" s="47"/>
      <c r="C57" s="65"/>
      <c r="D57" s="17" t="s">
        <v>65</v>
      </c>
      <c r="E57" s="49"/>
      <c r="F57" s="49"/>
      <c r="G57" s="49"/>
      <c r="H57" s="42"/>
      <c r="I57" s="42"/>
    </row>
    <row r="58" spans="2:9" ht="177" customHeight="1" thickBot="1">
      <c r="B58" s="11"/>
      <c r="C58" s="24" t="s">
        <v>103</v>
      </c>
      <c r="D58" s="17" t="s">
        <v>66</v>
      </c>
      <c r="E58" s="17">
        <v>200</v>
      </c>
      <c r="F58" s="17" t="s">
        <v>67</v>
      </c>
      <c r="G58" s="17" t="s">
        <v>41</v>
      </c>
      <c r="H58" s="30">
        <v>228.33940000000001</v>
      </c>
      <c r="I58" s="30">
        <v>214.67599999999999</v>
      </c>
    </row>
    <row r="59" spans="2:9" ht="154.5" customHeight="1" thickBot="1">
      <c r="B59" s="11"/>
      <c r="C59" s="24" t="s">
        <v>102</v>
      </c>
      <c r="D59" s="17" t="s">
        <v>112</v>
      </c>
      <c r="E59" s="17">
        <v>200</v>
      </c>
      <c r="F59" s="17" t="s">
        <v>67</v>
      </c>
      <c r="G59" s="17" t="s">
        <v>41</v>
      </c>
      <c r="H59" s="30">
        <v>437.06254000000001</v>
      </c>
      <c r="I59" s="30">
        <v>437.06254000000001</v>
      </c>
    </row>
    <row r="60" spans="2:9" ht="120.75" customHeight="1" thickBot="1">
      <c r="B60" s="18"/>
      <c r="C60" s="15" t="s">
        <v>104</v>
      </c>
      <c r="D60" s="26" t="s">
        <v>68</v>
      </c>
      <c r="E60" s="26"/>
      <c r="F60" s="26"/>
      <c r="G60" s="26"/>
      <c r="H60" s="29">
        <f>H61+H65+H67</f>
        <v>702.64599999999996</v>
      </c>
      <c r="I60" s="29">
        <f>I61+I65+I67</f>
        <v>707.64599999999996</v>
      </c>
    </row>
    <row r="61" spans="2:9" ht="93.75" customHeight="1" thickBot="1">
      <c r="B61" s="11"/>
      <c r="C61" s="19" t="s">
        <v>105</v>
      </c>
      <c r="D61" s="17" t="s">
        <v>69</v>
      </c>
      <c r="E61" s="17"/>
      <c r="F61" s="17"/>
      <c r="G61" s="17"/>
      <c r="H61" s="30">
        <f>H62</f>
        <v>702.64599999999996</v>
      </c>
      <c r="I61" s="30">
        <f>I62</f>
        <v>707.64599999999996</v>
      </c>
    </row>
    <row r="62" spans="2:9" ht="93.75" customHeight="1">
      <c r="B62" s="46"/>
      <c r="C62" s="21" t="s">
        <v>123</v>
      </c>
      <c r="D62" s="48" t="s">
        <v>70</v>
      </c>
      <c r="E62" s="48">
        <v>200</v>
      </c>
      <c r="F62" s="48" t="s">
        <v>67</v>
      </c>
      <c r="G62" s="48" t="s">
        <v>41</v>
      </c>
      <c r="H62" s="40">
        <v>702.64599999999996</v>
      </c>
      <c r="I62" s="40">
        <v>707.64599999999996</v>
      </c>
    </row>
    <row r="63" spans="2:9" ht="52.5" customHeight="1" thickBot="1">
      <c r="B63" s="47"/>
      <c r="C63" s="19" t="s">
        <v>23</v>
      </c>
      <c r="D63" s="49"/>
      <c r="E63" s="49"/>
      <c r="F63" s="49"/>
      <c r="G63" s="49"/>
      <c r="H63" s="42"/>
      <c r="I63" s="42"/>
    </row>
    <row r="64" spans="2:9" ht="123" customHeight="1" thickBot="1">
      <c r="B64" s="11"/>
      <c r="C64" s="19" t="s">
        <v>106</v>
      </c>
      <c r="D64" s="17" t="s">
        <v>71</v>
      </c>
      <c r="E64" s="17"/>
      <c r="F64" s="17"/>
      <c r="G64" s="17"/>
      <c r="H64" s="37">
        <f>H65</f>
        <v>0</v>
      </c>
      <c r="I64" s="37">
        <f>I65</f>
        <v>0</v>
      </c>
    </row>
    <row r="65" spans="2:9" ht="123.75" customHeight="1">
      <c r="B65" s="46"/>
      <c r="C65" s="21" t="s">
        <v>107</v>
      </c>
      <c r="D65" s="48" t="s">
        <v>113</v>
      </c>
      <c r="E65" s="48">
        <v>200</v>
      </c>
      <c r="F65" s="50" t="s">
        <v>96</v>
      </c>
      <c r="G65" s="50" t="s">
        <v>94</v>
      </c>
      <c r="H65" s="43">
        <v>0</v>
      </c>
      <c r="I65" s="43">
        <v>0</v>
      </c>
    </row>
    <row r="66" spans="2:9" ht="59.25" customHeight="1" thickBot="1">
      <c r="B66" s="47"/>
      <c r="C66" s="19" t="s">
        <v>23</v>
      </c>
      <c r="D66" s="49"/>
      <c r="E66" s="49"/>
      <c r="F66" s="51"/>
      <c r="G66" s="51"/>
      <c r="H66" s="44"/>
      <c r="I66" s="44"/>
    </row>
    <row r="67" spans="2:9" ht="106.5" customHeight="1" thickBot="1">
      <c r="B67" s="11"/>
      <c r="C67" s="19" t="s">
        <v>108</v>
      </c>
      <c r="D67" s="17" t="s">
        <v>72</v>
      </c>
      <c r="E67" s="17"/>
      <c r="F67" s="17"/>
      <c r="G67" s="17"/>
      <c r="H67" s="36">
        <f>H68+H69+H71</f>
        <v>0</v>
      </c>
      <c r="I67" s="36">
        <f>I68+I69+I71</f>
        <v>0</v>
      </c>
    </row>
    <row r="68" spans="2:9" ht="188.25" customHeight="1" thickBot="1">
      <c r="B68" s="11"/>
      <c r="C68" s="19" t="s">
        <v>109</v>
      </c>
      <c r="D68" s="17" t="s">
        <v>73</v>
      </c>
      <c r="E68" s="17">
        <v>400</v>
      </c>
      <c r="F68" s="17">
        <v>11</v>
      </c>
      <c r="G68" s="32" t="s">
        <v>96</v>
      </c>
      <c r="H68" s="37">
        <v>0</v>
      </c>
      <c r="I68" s="37">
        <v>0</v>
      </c>
    </row>
    <row r="69" spans="2:9" ht="161.25" customHeight="1" thickBot="1">
      <c r="B69" s="33"/>
      <c r="C69" s="19" t="s">
        <v>129</v>
      </c>
      <c r="D69" s="17" t="s">
        <v>114</v>
      </c>
      <c r="E69" s="17">
        <v>200</v>
      </c>
      <c r="F69" s="17">
        <v>11</v>
      </c>
      <c r="G69" s="32" t="s">
        <v>96</v>
      </c>
      <c r="H69" s="37">
        <v>0</v>
      </c>
      <c r="I69" s="37">
        <v>0</v>
      </c>
    </row>
    <row r="70" spans="2:9" ht="4.5" hidden="1" customHeight="1" thickBot="1">
      <c r="B70" s="33"/>
      <c r="C70" s="67" t="s">
        <v>115</v>
      </c>
      <c r="D70" s="17"/>
      <c r="E70" s="17"/>
      <c r="F70" s="17"/>
      <c r="G70" s="32"/>
      <c r="H70" s="30"/>
      <c r="I70" s="30"/>
    </row>
    <row r="71" spans="2:9" ht="171" customHeight="1" thickBot="1">
      <c r="B71" s="33"/>
      <c r="C71" s="68"/>
      <c r="D71" s="17" t="s">
        <v>73</v>
      </c>
      <c r="E71" s="17">
        <v>500</v>
      </c>
      <c r="F71" s="17">
        <v>11</v>
      </c>
      <c r="G71" s="32" t="s">
        <v>96</v>
      </c>
      <c r="H71" s="37">
        <v>0</v>
      </c>
      <c r="I71" s="37">
        <v>0</v>
      </c>
    </row>
    <row r="72" spans="2:9" ht="117" customHeight="1" thickBot="1">
      <c r="B72" s="11"/>
      <c r="C72" s="15" t="s">
        <v>110</v>
      </c>
      <c r="D72" s="26" t="s">
        <v>74</v>
      </c>
      <c r="E72" s="17"/>
      <c r="F72" s="17"/>
      <c r="G72" s="17"/>
      <c r="H72" s="36">
        <f>H74</f>
        <v>0</v>
      </c>
      <c r="I72" s="36">
        <f>I74</f>
        <v>0</v>
      </c>
    </row>
    <row r="73" spans="2:9" ht="118.5" customHeight="1" thickBot="1">
      <c r="B73" s="11"/>
      <c r="C73" s="19" t="s">
        <v>111</v>
      </c>
      <c r="D73" s="17" t="s">
        <v>75</v>
      </c>
      <c r="E73" s="17"/>
      <c r="F73" s="17"/>
      <c r="G73" s="17"/>
      <c r="H73" s="37">
        <f>H74</f>
        <v>0</v>
      </c>
      <c r="I73" s="37">
        <f>I74</f>
        <v>0</v>
      </c>
    </row>
    <row r="74" spans="2:9" ht="158.25" customHeight="1" thickBot="1">
      <c r="B74" s="11"/>
      <c r="C74" s="19" t="s">
        <v>124</v>
      </c>
      <c r="D74" s="17" t="s">
        <v>76</v>
      </c>
      <c r="E74" s="17">
        <v>200</v>
      </c>
      <c r="F74" s="32" t="s">
        <v>96</v>
      </c>
      <c r="G74" s="32" t="s">
        <v>96</v>
      </c>
      <c r="H74" s="37">
        <v>0</v>
      </c>
      <c r="I74" s="37">
        <v>0</v>
      </c>
    </row>
    <row r="75" spans="2:9" ht="117.75" customHeight="1" thickBot="1">
      <c r="B75" s="11" t="s">
        <v>77</v>
      </c>
      <c r="C75" s="12" t="s">
        <v>78</v>
      </c>
      <c r="D75" s="26" t="s">
        <v>79</v>
      </c>
      <c r="E75" s="26"/>
      <c r="F75" s="28"/>
      <c r="G75" s="26"/>
      <c r="H75" s="29">
        <f>H76+H84</f>
        <v>4951.3999999999996</v>
      </c>
      <c r="I75" s="29">
        <f>I76+I84+I83</f>
        <v>6712.6059999999998</v>
      </c>
    </row>
    <row r="76" spans="2:9" ht="102" customHeight="1" thickBot="1">
      <c r="B76" s="11"/>
      <c r="C76" s="19" t="s">
        <v>80</v>
      </c>
      <c r="D76" s="17" t="s">
        <v>81</v>
      </c>
      <c r="E76" s="17"/>
      <c r="F76" s="17"/>
      <c r="G76" s="17"/>
      <c r="H76" s="30">
        <f>H77+H79+H81</f>
        <v>4946.3999999999996</v>
      </c>
      <c r="I76" s="30">
        <f>I77+I79+I81</f>
        <v>6705.5</v>
      </c>
    </row>
    <row r="77" spans="2:9" ht="116.25" customHeight="1">
      <c r="B77" s="46"/>
      <c r="C77" s="21" t="s">
        <v>82</v>
      </c>
      <c r="D77" s="48" t="s">
        <v>83</v>
      </c>
      <c r="E77" s="48">
        <v>100</v>
      </c>
      <c r="F77" s="48" t="s">
        <v>84</v>
      </c>
      <c r="G77" s="48" t="s">
        <v>20</v>
      </c>
      <c r="H77" s="40">
        <v>4893.3999999999996</v>
      </c>
      <c r="I77" s="40">
        <v>5299.5</v>
      </c>
    </row>
    <row r="78" spans="2:9" ht="132.75" customHeight="1" thickBot="1">
      <c r="B78" s="47"/>
      <c r="C78" s="19" t="s">
        <v>38</v>
      </c>
      <c r="D78" s="49"/>
      <c r="E78" s="49"/>
      <c r="F78" s="49"/>
      <c r="G78" s="49"/>
      <c r="H78" s="42"/>
      <c r="I78" s="42"/>
    </row>
    <row r="79" spans="2:9" ht="105" customHeight="1">
      <c r="B79" s="46"/>
      <c r="C79" s="21" t="s">
        <v>82</v>
      </c>
      <c r="D79" s="48" t="s">
        <v>83</v>
      </c>
      <c r="E79" s="48">
        <v>200</v>
      </c>
      <c r="F79" s="48" t="s">
        <v>84</v>
      </c>
      <c r="G79" s="48" t="s">
        <v>20</v>
      </c>
      <c r="H79" s="40">
        <v>52</v>
      </c>
      <c r="I79" s="40">
        <v>1405.4</v>
      </c>
    </row>
    <row r="80" spans="2:9" ht="57.75" customHeight="1" thickBot="1">
      <c r="B80" s="47"/>
      <c r="C80" s="19" t="s">
        <v>23</v>
      </c>
      <c r="D80" s="49"/>
      <c r="E80" s="49"/>
      <c r="F80" s="49"/>
      <c r="G80" s="49"/>
      <c r="H80" s="42"/>
      <c r="I80" s="42"/>
    </row>
    <row r="81" spans="2:9" ht="109.5" customHeight="1">
      <c r="B81" s="46"/>
      <c r="C81" s="21" t="s">
        <v>85</v>
      </c>
      <c r="D81" s="48" t="s">
        <v>83</v>
      </c>
      <c r="E81" s="48">
        <v>800</v>
      </c>
      <c r="F81" s="50" t="s">
        <v>97</v>
      </c>
      <c r="G81" s="50" t="s">
        <v>91</v>
      </c>
      <c r="H81" s="43">
        <v>1</v>
      </c>
      <c r="I81" s="40">
        <v>0.6</v>
      </c>
    </row>
    <row r="82" spans="2:9" ht="24" customHeight="1" thickBot="1">
      <c r="B82" s="47"/>
      <c r="C82" s="19" t="s">
        <v>86</v>
      </c>
      <c r="D82" s="49"/>
      <c r="E82" s="49"/>
      <c r="F82" s="51"/>
      <c r="G82" s="51"/>
      <c r="H82" s="44"/>
      <c r="I82" s="42"/>
    </row>
    <row r="83" spans="2:9" ht="37.5" customHeight="1" thickBot="1">
      <c r="B83" s="35"/>
      <c r="C83" s="19" t="s">
        <v>125</v>
      </c>
      <c r="D83" s="17" t="s">
        <v>83</v>
      </c>
      <c r="E83" s="17">
        <v>540</v>
      </c>
      <c r="F83" s="32" t="s">
        <v>97</v>
      </c>
      <c r="G83" s="32" t="s">
        <v>91</v>
      </c>
      <c r="H83" s="37">
        <v>0</v>
      </c>
      <c r="I83" s="30">
        <v>2.1059999999999999</v>
      </c>
    </row>
    <row r="84" spans="2:9" ht="105.75" customHeight="1" thickBot="1">
      <c r="B84" s="11"/>
      <c r="C84" s="19" t="s">
        <v>87</v>
      </c>
      <c r="D84" s="17" t="s">
        <v>88</v>
      </c>
      <c r="E84" s="17"/>
      <c r="F84" s="32"/>
      <c r="G84" s="32"/>
      <c r="H84" s="37">
        <f>H85</f>
        <v>5</v>
      </c>
      <c r="I84" s="37">
        <f>I85</f>
        <v>5</v>
      </c>
    </row>
    <row r="85" spans="2:9" ht="99" customHeight="1">
      <c r="B85" s="46"/>
      <c r="C85" s="21" t="s">
        <v>89</v>
      </c>
      <c r="D85" s="48" t="s">
        <v>90</v>
      </c>
      <c r="E85" s="48">
        <v>200</v>
      </c>
      <c r="F85" s="48">
        <v>11</v>
      </c>
      <c r="G85" s="50" t="s">
        <v>91</v>
      </c>
      <c r="H85" s="43">
        <v>5</v>
      </c>
      <c r="I85" s="43">
        <v>5</v>
      </c>
    </row>
    <row r="86" spans="2:9" ht="48" customHeight="1" thickBot="1">
      <c r="B86" s="47"/>
      <c r="C86" s="19" t="s">
        <v>23</v>
      </c>
      <c r="D86" s="49"/>
      <c r="E86" s="49"/>
      <c r="F86" s="49"/>
      <c r="G86" s="51"/>
      <c r="H86" s="44"/>
      <c r="I86" s="44"/>
    </row>
    <row r="87" spans="2:9" ht="18.75">
      <c r="B87" s="3"/>
    </row>
  </sheetData>
  <mergeCells count="130">
    <mergeCell ref="C70:C71"/>
    <mergeCell ref="B34:B35"/>
    <mergeCell ref="D34:D35"/>
    <mergeCell ref="E34:E35"/>
    <mergeCell ref="F34:F35"/>
    <mergeCell ref="G34:G35"/>
    <mergeCell ref="H34:H35"/>
    <mergeCell ref="B32:B33"/>
    <mergeCell ref="D32:D33"/>
    <mergeCell ref="E32:E33"/>
    <mergeCell ref="F32:F33"/>
    <mergeCell ref="G32:G33"/>
    <mergeCell ref="H32:H33"/>
    <mergeCell ref="B65:B66"/>
    <mergeCell ref="D65:D66"/>
    <mergeCell ref="E65:E66"/>
    <mergeCell ref="F65:F66"/>
    <mergeCell ref="G65:G66"/>
    <mergeCell ref="H65:H66"/>
    <mergeCell ref="B62:B63"/>
    <mergeCell ref="D62:D63"/>
    <mergeCell ref="E62:E63"/>
    <mergeCell ref="F62:F63"/>
    <mergeCell ref="G62:G63"/>
    <mergeCell ref="B85:B86"/>
    <mergeCell ref="D85:D86"/>
    <mergeCell ref="E85:E86"/>
    <mergeCell ref="F85:F86"/>
    <mergeCell ref="G85:G86"/>
    <mergeCell ref="H85:H86"/>
    <mergeCell ref="B81:B82"/>
    <mergeCell ref="D81:D82"/>
    <mergeCell ref="E81:E82"/>
    <mergeCell ref="F81:F82"/>
    <mergeCell ref="G81:G82"/>
    <mergeCell ref="H81:H82"/>
    <mergeCell ref="B79:B80"/>
    <mergeCell ref="D79:D80"/>
    <mergeCell ref="E79:E80"/>
    <mergeCell ref="F79:F80"/>
    <mergeCell ref="G79:G80"/>
    <mergeCell ref="H79:H80"/>
    <mergeCell ref="B77:B78"/>
    <mergeCell ref="D77:D78"/>
    <mergeCell ref="E77:E78"/>
    <mergeCell ref="F77:F78"/>
    <mergeCell ref="G77:G78"/>
    <mergeCell ref="H77:H78"/>
    <mergeCell ref="H62:H63"/>
    <mergeCell ref="B54:B57"/>
    <mergeCell ref="C54:C57"/>
    <mergeCell ref="E54:E57"/>
    <mergeCell ref="F54:F57"/>
    <mergeCell ref="G54:G57"/>
    <mergeCell ref="H54:H57"/>
    <mergeCell ref="B47:B50"/>
    <mergeCell ref="C47:C50"/>
    <mergeCell ref="E47:E50"/>
    <mergeCell ref="F47:F50"/>
    <mergeCell ref="G47:G50"/>
    <mergeCell ref="H47:H50"/>
    <mergeCell ref="B40:B41"/>
    <mergeCell ref="D40:D41"/>
    <mergeCell ref="E40:E41"/>
    <mergeCell ref="F40:F41"/>
    <mergeCell ref="G40:G41"/>
    <mergeCell ref="H40:H41"/>
    <mergeCell ref="B37:B38"/>
    <mergeCell ref="D37:D38"/>
    <mergeCell ref="E37:E38"/>
    <mergeCell ref="F37:F38"/>
    <mergeCell ref="G37:G38"/>
    <mergeCell ref="H37:H38"/>
    <mergeCell ref="B29:B30"/>
    <mergeCell ref="D29:D30"/>
    <mergeCell ref="E29:E30"/>
    <mergeCell ref="F29:F30"/>
    <mergeCell ref="G29:G30"/>
    <mergeCell ref="H29:H30"/>
    <mergeCell ref="B24:B25"/>
    <mergeCell ref="D24:D25"/>
    <mergeCell ref="E24:E25"/>
    <mergeCell ref="F24:F25"/>
    <mergeCell ref="G24:G25"/>
    <mergeCell ref="H24:H25"/>
    <mergeCell ref="B22:B23"/>
    <mergeCell ref="D22:D23"/>
    <mergeCell ref="E22:E23"/>
    <mergeCell ref="F22:F23"/>
    <mergeCell ref="G22:G23"/>
    <mergeCell ref="H22:H23"/>
    <mergeCell ref="H18:H19"/>
    <mergeCell ref="B20:B21"/>
    <mergeCell ref="D20:D21"/>
    <mergeCell ref="E20:E21"/>
    <mergeCell ref="F20:F21"/>
    <mergeCell ref="G20:G21"/>
    <mergeCell ref="H20:H21"/>
    <mergeCell ref="C1:C3"/>
    <mergeCell ref="B18:B19"/>
    <mergeCell ref="D18:D19"/>
    <mergeCell ref="E18:E19"/>
    <mergeCell ref="F18:F19"/>
    <mergeCell ref="G18:G19"/>
    <mergeCell ref="D3:I3"/>
    <mergeCell ref="B9:R9"/>
    <mergeCell ref="B10:H10"/>
    <mergeCell ref="I18:I19"/>
    <mergeCell ref="F1:I1"/>
    <mergeCell ref="B4:I4"/>
    <mergeCell ref="B5:I5"/>
    <mergeCell ref="B6:I6"/>
    <mergeCell ref="B7:I7"/>
    <mergeCell ref="D2:I2"/>
    <mergeCell ref="I54:I57"/>
    <mergeCell ref="I62:I63"/>
    <mergeCell ref="I65:I66"/>
    <mergeCell ref="I77:I78"/>
    <mergeCell ref="I79:I80"/>
    <mergeCell ref="I81:I82"/>
    <mergeCell ref="I85:I86"/>
    <mergeCell ref="I20:I21"/>
    <mergeCell ref="I22:I23"/>
    <mergeCell ref="I24:I25"/>
    <mergeCell ref="I29:I30"/>
    <mergeCell ref="I32:I33"/>
    <mergeCell ref="I34:I35"/>
    <mergeCell ref="I37:I38"/>
    <mergeCell ref="I40:I41"/>
    <mergeCell ref="I47:I50"/>
  </mergeCells>
  <pageMargins left="0.7" right="0.7" top="0.75" bottom="0.75" header="0.3" footer="0.3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2024-12-26T06:25:19Z</dcterms:modified>
</cp:coreProperties>
</file>