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6-2027" sheetId="1" r:id="rId1"/>
    <sheet name="2025" sheetId="2" r:id="rId2"/>
    <sheet name="Лист3" sheetId="3" r:id="rId3"/>
  </sheets>
  <definedNames>
    <definedName name="_xlnm.Print_Area" localSheetId="1">'2025'!$A$1:$E$54</definedName>
    <definedName name="_xlnm.Print_Area" localSheetId="0">'2026-2027'!$A$1:$E$53</definedName>
  </definedNames>
  <calcPr calcId="124519"/>
</workbook>
</file>

<file path=xl/calcChain.xml><?xml version="1.0" encoding="utf-8"?>
<calcChain xmlns="http://schemas.openxmlformats.org/spreadsheetml/2006/main">
  <c r="C46" i="2"/>
  <c r="C44"/>
  <c r="C38"/>
  <c r="C34"/>
  <c r="C31"/>
  <c r="C29"/>
  <c r="C26"/>
  <c r="C24"/>
  <c r="C21"/>
  <c r="C19" s="1"/>
  <c r="C13" s="1"/>
  <c r="C16"/>
  <c r="C14"/>
  <c r="C37" l="1"/>
  <c r="C36" s="1"/>
  <c r="C54" s="1"/>
  <c r="D46" i="1" l="1"/>
  <c r="C46"/>
  <c r="D44"/>
  <c r="C44"/>
  <c r="D42"/>
  <c r="D38"/>
  <c r="C38"/>
  <c r="D34"/>
  <c r="C34"/>
  <c r="D31"/>
  <c r="C31"/>
  <c r="D29"/>
  <c r="C29"/>
  <c r="D26"/>
  <c r="C26"/>
  <c r="D24"/>
  <c r="C24"/>
  <c r="D21"/>
  <c r="D19" s="1"/>
  <c r="C21"/>
  <c r="C19" s="1"/>
  <c r="D16"/>
  <c r="C16"/>
  <c r="D14"/>
  <c r="C14"/>
  <c r="C13" l="1"/>
  <c r="C37"/>
  <c r="C36" s="1"/>
  <c r="D37"/>
  <c r="D36" s="1"/>
  <c r="D13"/>
  <c r="C53" l="1"/>
  <c r="D53"/>
</calcChain>
</file>

<file path=xl/sharedStrings.xml><?xml version="1.0" encoding="utf-8"?>
<sst xmlns="http://schemas.openxmlformats.org/spreadsheetml/2006/main" count="184" uniqueCount="102">
  <si>
    <t>Приложение 2</t>
  </si>
  <si>
    <t>Коленовского сельского поселения</t>
  </si>
  <si>
    <t>Новохопёрского муниципального района</t>
  </si>
  <si>
    <t xml:space="preserve">Поступление доходов бюджет поселения по кодам видов доходов, </t>
  </si>
  <si>
    <t>Код бюджетной классификации Российской Федерации</t>
  </si>
  <si>
    <t>Наименование доходов 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</si>
  <si>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</si>
  <si>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</si>
  <si>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</si>
  <si>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</si>
  <si>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</si>
  <si>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</si>
  <si>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лиц,  взимаемый  по ставкам, применяемым к объектам  налогообложения, расположенным в границах поселений</t>
  </si>
  <si>
    <t>Земельный налог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</si>
  <si>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</si>
  <si>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</si>
  <si>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</si>
  <si>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</si>
  <si>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</si>
  <si>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поселения и созданных ими учреждений (за исключением имущества муниципальных автономных учреждений)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</si>
  <si>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</si>
  <si>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поселений</t>
  </si>
  <si>
    <t>Штрафы, санкции, возмещение ущерба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</si>
  <si>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поселения.</t>
  </si>
  <si>
    <t>Безвозмездные поступления</t>
  </si>
  <si>
    <t>Безвозмездные поступления от других бюджетов бюджетной системы РФ</t>
  </si>
  <si>
    <t>Дотации бюджетам бюджетной системы РФ</t>
  </si>
  <si>
    <t>Дотации бюджетам сельских поселений на выравнивание бюджетной обеспеченности</t>
  </si>
  <si>
    <t>Субсидии бюджетам бюджетной системы РФ (межбюджетные субсидии)</t>
  </si>
  <si>
    <t>Субсидии бюджетам сельских поселений на софинансирование капитальных вложений в объекты муниципальной собственности</t>
  </si>
  <si>
    <t>Субвенции  бюджетам  сельских поселений  на  осуществление первичного воинского учета  на  территориях,  где отсутствуют военные комиссариаты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</si>
  <si>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</si>
  <si>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</si>
  <si>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2 02 49999 10 0000 150</t>
  </si>
  <si>
    <t>Прочие безвозмездные поступления в бюджеты сельских поселений</t>
  </si>
  <si>
    <t>Возврат остатков субсидий,  субвенций  и    иных межбюджетных  трансфертов,  имеющих  целевое  назначение,  прошлых   лет   из</t>
  </si>
  <si>
    <t xml:space="preserve"> бюджетов сельских поселений</t>
  </si>
  <si>
    <t>ВСЕГО:</t>
  </si>
  <si>
    <t>Поступление доходов бюджет поселения по кодам видов доходов,</t>
  </si>
  <si>
    <t>Доходы, получаемые в виде арендной платы за земли после разграничения государственной собственности на землю</t>
  </si>
  <si>
    <t>Прочие межбюджетные трансферты, передаваемы бюджетам сельских поселений</t>
  </si>
  <si>
    <r>
      <t>Субвенции  бюджетам</t>
    </r>
    <r>
      <rPr>
        <sz val="11"/>
        <color theme="1"/>
        <rFont val="Times New Roman"/>
        <family val="1"/>
        <charset val="204"/>
      </rPr>
      <t xml:space="preserve">  </t>
    </r>
    <r>
      <rPr>
        <b/>
        <sz val="11"/>
        <color theme="1"/>
        <rFont val="Times New Roman"/>
        <family val="1"/>
        <charset val="204"/>
      </rPr>
      <t xml:space="preserve"> бюджетной системы РФ</t>
    </r>
  </si>
  <si>
    <t>«О  бюджете Коленовского сельского поселения на 2025 год</t>
  </si>
  <si>
    <t>Доходы от продажи материальных и нематериальных активов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</si>
  <si>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</si>
  <si>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 доходы</t>
  </si>
  <si>
    <t>Дотации бюджетам сельских поселений на поддержку мер по обеспечению сбалансированности бюджетов</t>
  </si>
  <si>
    <t>Прогноз               на 2026 год</t>
  </si>
  <si>
    <t>Прогноз               на 2027год</t>
  </si>
  <si>
    <t>подвидов доходов на 2026-2027 ггод</t>
  </si>
  <si>
    <t>Прогноз                на 2025 год</t>
  </si>
  <si>
    <t>подвидов доходов на плановый период 2025  г.</t>
  </si>
  <si>
    <t xml:space="preserve">                  к Решению Совета народных депутатов</t>
  </si>
  <si>
    <t>Приложение 3</t>
  </si>
  <si>
    <t>тыс.рублей</t>
  </si>
  <si>
    <t xml:space="preserve">                                                                            Коленовского сельского поселения</t>
  </si>
  <si>
    <t xml:space="preserve">                                                                Новохопёрского муниципального района</t>
  </si>
  <si>
    <t xml:space="preserve">                               «О  бюджете Коленовского сельского поселения на 2025 год</t>
  </si>
  <si>
    <t>Налоговые и неналоговые доходы</t>
  </si>
  <si>
    <t>0001 00 00000 00 0000 000</t>
  </si>
  <si>
    <t>0001 01 00000 00 0000 000</t>
  </si>
  <si>
    <t xml:space="preserve">0001 01 02000 01 0000 110 </t>
  </si>
  <si>
    <t>0001 05 00000 00 0000 000</t>
  </si>
  <si>
    <t>0001 05 02000 02 0000 110</t>
  </si>
  <si>
    <t>0001 05 03000 01 0000 110</t>
  </si>
  <si>
    <t>0001 06 00000 00 0000 000</t>
  </si>
  <si>
    <t>0001 06 01030 10 0000 110</t>
  </si>
  <si>
    <t>0001 06 06033 10 0000 110</t>
  </si>
  <si>
    <t>0001 06 06000 00 0000 110</t>
  </si>
  <si>
    <t>0001 06 06043 10 0000 110</t>
  </si>
  <si>
    <t>0001 08 00000 00 0000 000</t>
  </si>
  <si>
    <t>0001 08 04020 01 1000  110</t>
  </si>
  <si>
    <t>0001 11 00000 00 0000 000</t>
  </si>
  <si>
    <t>0001 11 05020 00 0000 120</t>
  </si>
  <si>
    <t>0001 11 05035 10 0000 120</t>
  </si>
  <si>
    <t>0001 13 00000 00 0000 000</t>
  </si>
  <si>
    <t>0001 13 01995 10 0001 130</t>
  </si>
  <si>
    <t>0001 14 00000 00 0000 000</t>
  </si>
  <si>
    <t>0001 14 00050 10 0000 410</t>
  </si>
  <si>
    <t>0001 14 0505 10 000180</t>
  </si>
  <si>
    <t>0001 16 00000 00 0000 000</t>
  </si>
  <si>
    <t>0001 16 07090 10 0000 140</t>
  </si>
  <si>
    <t>0002 00 00000 00 0000 000</t>
  </si>
  <si>
    <t>0002 02 00000 00 0000 000</t>
  </si>
  <si>
    <t>0002 02 10000 00 0000 000</t>
  </si>
  <si>
    <t>0002 02 15002 10 0000 150</t>
  </si>
  <si>
    <t>0002 02 15001 10 0000 150</t>
  </si>
  <si>
    <t>0002 02 16001 10 0000 150</t>
  </si>
  <si>
    <t>0002 02 20000 00 0000 000</t>
  </si>
  <si>
    <t>0002 02 20077 10 0000 000</t>
  </si>
  <si>
    <t>0002 02 30000 00 0000 000</t>
  </si>
  <si>
    <t>0002 02 35118 10 0000 150</t>
  </si>
  <si>
    <t>0002 02 40000 00 0000 000</t>
  </si>
  <si>
    <t>0002 02 40014 10 0000 150</t>
  </si>
  <si>
    <t>0002 02 49999 10 0000 150</t>
  </si>
  <si>
    <t>0002 07 05030 10 0001 150</t>
  </si>
  <si>
    <t>0002 19 00000 10 0000 150</t>
  </si>
  <si>
    <t>к  Решению Совета народных депутатов</t>
  </si>
  <si>
    <t>и  плановый период 2026 и 2027 годов»</t>
  </si>
  <si>
    <t xml:space="preserve">                                                              и  плановый период 2026 и 2027 годов»</t>
  </si>
  <si>
    <t xml:space="preserve">                             от  «_____»  декабря 2024г. № _____  </t>
  </si>
  <si>
    <t xml:space="preserve">от  «____» декабря 2024 г. № ______ 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</si>
</sst>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rgb="FF000000"/>
      <name val="Arial Cyr"/>
    </font>
    <font>
      <sz val="9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9" fillId="0" borderId="10">
      <alignment horizontal="left" wrapText="1" indent="2"/>
    </xf>
  </cellStyleXfs>
  <cellXfs count="76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5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center" wrapText="1"/>
    </xf>
    <xf numFmtId="0" fontId="5" fillId="0" borderId="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7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5" xfId="0" applyFont="1" applyBorder="1" applyAlignment="1">
      <alignment vertical="top" wrapText="1"/>
    </xf>
    <xf numFmtId="0" fontId="7" fillId="0" borderId="3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justify"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wrapText="1"/>
    </xf>
    <xf numFmtId="0" fontId="4" fillId="0" borderId="7" xfId="0" applyFont="1" applyBorder="1" applyAlignment="1">
      <alignment vertical="top" wrapText="1"/>
    </xf>
    <xf numFmtId="0" fontId="4" fillId="0" borderId="5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8" fillId="0" borderId="9" xfId="0" applyFont="1" applyFill="1" applyBorder="1" applyAlignment="1">
      <alignment horizontal="center" wrapText="1"/>
    </xf>
    <xf numFmtId="0" fontId="10" fillId="0" borderId="10" xfId="1" applyNumberFormat="1" applyFont="1" applyAlignment="1" applyProtection="1">
      <alignment wrapText="1"/>
    </xf>
    <xf numFmtId="0" fontId="4" fillId="2" borderId="5" xfId="0" applyFont="1" applyFill="1" applyBorder="1" applyAlignment="1">
      <alignment horizontal="left" vertical="top" wrapText="1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justify" vertical="top" wrapText="1"/>
    </xf>
    <xf numFmtId="0" fontId="0" fillId="0" borderId="5" xfId="0" applyFont="1" applyBorder="1" applyAlignment="1">
      <alignment vertical="top" wrapText="1"/>
    </xf>
    <xf numFmtId="164" fontId="4" fillId="0" borderId="5" xfId="0" applyNumberFormat="1" applyFont="1" applyBorder="1" applyAlignment="1">
      <alignment horizontal="center" wrapText="1"/>
    </xf>
    <xf numFmtId="164" fontId="5" fillId="0" borderId="5" xfId="0" applyNumberFormat="1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165" fontId="7" fillId="2" borderId="5" xfId="0" applyNumberFormat="1" applyFont="1" applyFill="1" applyBorder="1" applyAlignment="1">
      <alignment horizontal="center" wrapText="1"/>
    </xf>
    <xf numFmtId="165" fontId="7" fillId="0" borderId="5" xfId="0" applyNumberFormat="1" applyFont="1" applyBorder="1" applyAlignment="1">
      <alignment horizontal="center" wrapText="1"/>
    </xf>
    <xf numFmtId="165" fontId="4" fillId="2" borderId="5" xfId="0" applyNumberFormat="1" applyFont="1" applyFill="1" applyBorder="1" applyAlignment="1">
      <alignment horizontal="center" wrapText="1"/>
    </xf>
    <xf numFmtId="164" fontId="4" fillId="2" borderId="5" xfId="0" applyNumberFormat="1" applyFont="1" applyFill="1" applyBorder="1" applyAlignment="1">
      <alignment horizontal="center" wrapText="1"/>
    </xf>
    <xf numFmtId="165" fontId="4" fillId="0" borderId="5" xfId="0" applyNumberFormat="1" applyFont="1" applyBorder="1" applyAlignment="1">
      <alignment horizontal="center" vertical="top" wrapText="1"/>
    </xf>
    <xf numFmtId="165" fontId="6" fillId="0" borderId="5" xfId="0" applyNumberFormat="1" applyFont="1" applyBorder="1" applyAlignment="1">
      <alignment horizontal="center" wrapText="1"/>
    </xf>
    <xf numFmtId="165" fontId="4" fillId="0" borderId="5" xfId="0" applyNumberFormat="1" applyFont="1" applyBorder="1" applyAlignment="1">
      <alignment horizontal="center" wrapText="1"/>
    </xf>
    <xf numFmtId="165" fontId="5" fillId="0" borderId="5" xfId="0" applyNumberFormat="1" applyFont="1" applyBorder="1" applyAlignment="1">
      <alignment horizontal="center" wrapText="1"/>
    </xf>
    <xf numFmtId="0" fontId="11" fillId="0" borderId="3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11" fillId="2" borderId="3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11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13" fillId="0" borderId="3" xfId="0" applyFont="1" applyBorder="1" applyAlignment="1">
      <alignment horizontal="justify" wrapText="1"/>
    </xf>
    <xf numFmtId="0" fontId="1" fillId="2" borderId="3" xfId="0" applyFont="1" applyFill="1" applyBorder="1" applyAlignment="1">
      <alignment horizontal="left" wrapText="1"/>
    </xf>
    <xf numFmtId="165" fontId="4" fillId="0" borderId="7" xfId="0" applyNumberFormat="1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right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6"/>
  <sheetViews>
    <sheetView tabSelected="1" view="pageBreakPreview" topLeftCell="A39" zoomScale="60" workbookViewId="0">
      <selection activeCell="E6" sqref="E6"/>
    </sheetView>
  </sheetViews>
  <sheetFormatPr defaultRowHeight="15"/>
  <cols>
    <col min="1" max="1" width="23.42578125" customWidth="1"/>
    <col min="2" max="2" width="33.85546875" customWidth="1"/>
    <col min="3" max="3" width="13.28515625" customWidth="1"/>
    <col min="4" max="4" width="13.5703125" customWidth="1"/>
  </cols>
  <sheetData>
    <row r="1" spans="1:4" ht="15.75">
      <c r="A1" s="67" t="s">
        <v>53</v>
      </c>
      <c r="B1" s="67"/>
      <c r="C1" s="67"/>
      <c r="D1" s="67"/>
    </row>
    <row r="2" spans="1:4" ht="15.75">
      <c r="A2" s="67" t="s">
        <v>97</v>
      </c>
      <c r="B2" s="67"/>
      <c r="C2" s="67"/>
      <c r="D2" s="67"/>
    </row>
    <row r="3" spans="1:4" ht="15.75">
      <c r="A3" s="67" t="s">
        <v>1</v>
      </c>
      <c r="B3" s="67"/>
      <c r="C3" s="67"/>
      <c r="D3" s="67"/>
    </row>
    <row r="4" spans="1:4" ht="15.75">
      <c r="A4" s="67" t="s">
        <v>2</v>
      </c>
      <c r="B4" s="67"/>
      <c r="C4" s="67"/>
      <c r="D4" s="67"/>
    </row>
    <row r="5" spans="1:4" ht="15.75">
      <c r="A5" s="67" t="s">
        <v>42</v>
      </c>
      <c r="B5" s="67"/>
      <c r="C5" s="67"/>
      <c r="D5" s="67"/>
    </row>
    <row r="6" spans="1:4" ht="15.75">
      <c r="A6" s="67" t="s">
        <v>98</v>
      </c>
      <c r="B6" s="67"/>
      <c r="C6" s="67"/>
      <c r="D6" s="67"/>
    </row>
    <row r="7" spans="1:4" ht="15.75">
      <c r="A7" s="67" t="s">
        <v>101</v>
      </c>
      <c r="B7" s="67"/>
      <c r="C7" s="67"/>
      <c r="D7" s="67"/>
    </row>
    <row r="8" spans="1:4">
      <c r="A8" s="1"/>
    </row>
    <row r="9" spans="1:4" ht="15.75">
      <c r="A9" s="72" t="s">
        <v>3</v>
      </c>
      <c r="B9" s="72"/>
      <c r="C9" s="72"/>
      <c r="D9" s="72"/>
    </row>
    <row r="10" spans="1:4" ht="16.5" thickBot="1">
      <c r="A10" s="71" t="s">
        <v>49</v>
      </c>
      <c r="B10" s="71"/>
      <c r="D10" t="s">
        <v>54</v>
      </c>
    </row>
    <row r="11" spans="1:4" ht="42.75" customHeight="1" thickBot="1">
      <c r="A11" s="6" t="s">
        <v>4</v>
      </c>
      <c r="B11" s="7" t="s">
        <v>5</v>
      </c>
      <c r="C11" s="30" t="s">
        <v>47</v>
      </c>
      <c r="D11" s="30" t="s">
        <v>48</v>
      </c>
    </row>
    <row r="12" spans="1:4" ht="32.25" customHeight="1" thickBot="1">
      <c r="A12" s="8">
        <v>1</v>
      </c>
      <c r="B12" s="9">
        <v>2</v>
      </c>
      <c r="C12" s="9">
        <v>7</v>
      </c>
      <c r="D12" s="9">
        <v>8</v>
      </c>
    </row>
    <row r="13" spans="1:4" ht="29.25" thickBot="1">
      <c r="A13" s="50" t="s">
        <v>59</v>
      </c>
      <c r="B13" s="10" t="s">
        <v>58</v>
      </c>
      <c r="C13" s="11">
        <f t="shared" ref="C13:D13" si="0">C14+C16+C19+C24+C26+C29+C31+C34</f>
        <v>8218.5</v>
      </c>
      <c r="D13" s="11">
        <f t="shared" si="0"/>
        <v>8252.1</v>
      </c>
    </row>
    <row r="14" spans="1:4" ht="18" customHeight="1" thickBot="1">
      <c r="A14" s="50" t="s">
        <v>60</v>
      </c>
      <c r="B14" s="12" t="s">
        <v>6</v>
      </c>
      <c r="C14" s="9">
        <f t="shared" ref="C14" si="1">C15</f>
        <v>590.5</v>
      </c>
      <c r="D14" s="9">
        <f>D15</f>
        <v>624.1</v>
      </c>
    </row>
    <row r="15" spans="1:4" ht="20.25" customHeight="1" thickBot="1">
      <c r="A15" s="51" t="s">
        <v>61</v>
      </c>
      <c r="B15" s="13" t="s">
        <v>7</v>
      </c>
      <c r="C15" s="14">
        <v>590.5</v>
      </c>
      <c r="D15" s="14">
        <v>624.1</v>
      </c>
    </row>
    <row r="16" spans="1:4" ht="21.75" customHeight="1" thickBot="1">
      <c r="A16" s="50" t="s">
        <v>62</v>
      </c>
      <c r="B16" s="12" t="s">
        <v>8</v>
      </c>
      <c r="C16" s="46">
        <f t="shared" ref="C16" si="2">C17+C18</f>
        <v>495</v>
      </c>
      <c r="D16" s="46">
        <f>D17+D18</f>
        <v>495</v>
      </c>
    </row>
    <row r="17" spans="1:4" ht="21.75" customHeight="1" thickBot="1">
      <c r="A17" s="51" t="s">
        <v>63</v>
      </c>
      <c r="B17" s="13" t="s">
        <v>9</v>
      </c>
      <c r="C17" s="47">
        <v>0</v>
      </c>
      <c r="D17" s="47">
        <v>0</v>
      </c>
    </row>
    <row r="18" spans="1:4" ht="20.25" customHeight="1" thickBot="1">
      <c r="A18" s="51" t="s">
        <v>64</v>
      </c>
      <c r="B18" s="13" t="s">
        <v>10</v>
      </c>
      <c r="C18" s="47">
        <v>495</v>
      </c>
      <c r="D18" s="47">
        <v>495</v>
      </c>
    </row>
    <row r="19" spans="1:4" ht="15" customHeight="1" thickBot="1">
      <c r="A19" s="50" t="s">
        <v>65</v>
      </c>
      <c r="B19" s="12" t="s">
        <v>11</v>
      </c>
      <c r="C19" s="48">
        <f t="shared" ref="C19" si="3">C20+C21</f>
        <v>6985</v>
      </c>
      <c r="D19" s="48">
        <f>D20+D21</f>
        <v>6985</v>
      </c>
    </row>
    <row r="20" spans="1:4" ht="75.75" customHeight="1" thickBot="1">
      <c r="A20" s="52" t="s">
        <v>66</v>
      </c>
      <c r="B20" s="15" t="s">
        <v>12</v>
      </c>
      <c r="C20" s="42">
        <v>1235</v>
      </c>
      <c r="D20" s="42">
        <v>1235</v>
      </c>
    </row>
    <row r="21" spans="1:4" ht="24.75" customHeight="1" thickBot="1">
      <c r="A21" s="52" t="s">
        <v>68</v>
      </c>
      <c r="B21" s="17" t="s">
        <v>13</v>
      </c>
      <c r="C21" s="44">
        <f t="shared" ref="C21:D21" si="4">C22+C23</f>
        <v>5750</v>
      </c>
      <c r="D21" s="44">
        <f t="shared" si="4"/>
        <v>5750</v>
      </c>
    </row>
    <row r="22" spans="1:4" ht="64.5" customHeight="1" thickBot="1">
      <c r="A22" s="53" t="s">
        <v>67</v>
      </c>
      <c r="B22" s="18" t="s">
        <v>14</v>
      </c>
      <c r="C22" s="43">
        <v>2700</v>
      </c>
      <c r="D22" s="43">
        <v>2700</v>
      </c>
    </row>
    <row r="23" spans="1:4" ht="60" customHeight="1" thickBot="1">
      <c r="A23" s="53" t="s">
        <v>69</v>
      </c>
      <c r="B23" s="18" t="s">
        <v>15</v>
      </c>
      <c r="C23" s="43">
        <v>3050</v>
      </c>
      <c r="D23" s="43">
        <v>3050</v>
      </c>
    </row>
    <row r="24" spans="1:4" ht="27" customHeight="1" thickBot="1">
      <c r="A24" s="50" t="s">
        <v>70</v>
      </c>
      <c r="B24" s="12" t="s">
        <v>16</v>
      </c>
      <c r="C24" s="49">
        <f t="shared" ref="C24" si="5">C25</f>
        <v>15</v>
      </c>
      <c r="D24" s="49">
        <f>D25</f>
        <v>15</v>
      </c>
    </row>
    <row r="25" spans="1:4" ht="20.25" customHeight="1" thickBot="1">
      <c r="A25" s="54" t="s">
        <v>71</v>
      </c>
      <c r="B25" s="18" t="s">
        <v>17</v>
      </c>
      <c r="C25" s="43">
        <v>15</v>
      </c>
      <c r="D25" s="43">
        <v>15</v>
      </c>
    </row>
    <row r="26" spans="1:4" ht="65.25" customHeight="1" thickBot="1">
      <c r="A26" s="55" t="s">
        <v>72</v>
      </c>
      <c r="B26" s="21" t="s">
        <v>18</v>
      </c>
      <c r="C26" s="48">
        <f t="shared" ref="C26" si="6">C27+C28</f>
        <v>78</v>
      </c>
      <c r="D26" s="48">
        <f>D27+D28</f>
        <v>78</v>
      </c>
    </row>
    <row r="27" spans="1:4" ht="69" customHeight="1" thickBot="1">
      <c r="A27" s="56" t="s">
        <v>73</v>
      </c>
      <c r="B27" s="18" t="s">
        <v>39</v>
      </c>
      <c r="C27" s="43">
        <v>78</v>
      </c>
      <c r="D27" s="43">
        <v>78</v>
      </c>
    </row>
    <row r="28" spans="1:4" ht="81" customHeight="1" thickBot="1">
      <c r="A28" s="54" t="s">
        <v>74</v>
      </c>
      <c r="B28" s="18" t="s">
        <v>19</v>
      </c>
      <c r="C28" s="43">
        <v>0</v>
      </c>
      <c r="D28" s="43">
        <v>0</v>
      </c>
    </row>
    <row r="29" spans="1:4" ht="44.25" customHeight="1" thickBot="1">
      <c r="A29" s="55" t="s">
        <v>75</v>
      </c>
      <c r="B29" s="21" t="s">
        <v>20</v>
      </c>
      <c r="C29" s="48">
        <f t="shared" ref="C29" si="7">C30</f>
        <v>50</v>
      </c>
      <c r="D29" s="48">
        <f>D30</f>
        <v>50</v>
      </c>
    </row>
    <row r="30" spans="1:4" ht="52.5" customHeight="1" thickBot="1">
      <c r="A30" s="54" t="s">
        <v>76</v>
      </c>
      <c r="B30" s="18" t="s">
        <v>21</v>
      </c>
      <c r="C30" s="43">
        <v>50</v>
      </c>
      <c r="D30" s="43">
        <v>50</v>
      </c>
    </row>
    <row r="31" spans="1:4" ht="48" customHeight="1" thickBot="1">
      <c r="A31" s="55" t="s">
        <v>77</v>
      </c>
      <c r="B31" s="21" t="s">
        <v>43</v>
      </c>
      <c r="C31" s="48">
        <f t="shared" ref="C31:D31" si="8">C32+C33</f>
        <v>0</v>
      </c>
      <c r="D31" s="48">
        <f t="shared" si="8"/>
        <v>0</v>
      </c>
    </row>
    <row r="32" spans="1:4" ht="116.25" customHeight="1" thickBot="1">
      <c r="A32" s="55" t="s">
        <v>78</v>
      </c>
      <c r="B32" s="31" t="s">
        <v>44</v>
      </c>
      <c r="C32" s="43">
        <v>0</v>
      </c>
      <c r="D32" s="43">
        <v>0</v>
      </c>
    </row>
    <row r="33" spans="1:4" ht="21.75" customHeight="1" thickBot="1">
      <c r="A33" s="57" t="s">
        <v>79</v>
      </c>
      <c r="B33" s="22" t="s">
        <v>45</v>
      </c>
      <c r="C33" s="19"/>
      <c r="D33" s="19"/>
    </row>
    <row r="34" spans="1:4" ht="19.5" customHeight="1" thickBot="1">
      <c r="A34" s="55" t="s">
        <v>80</v>
      </c>
      <c r="B34" s="21" t="s">
        <v>22</v>
      </c>
      <c r="C34" s="48">
        <f t="shared" ref="C34" si="9">C35</f>
        <v>5</v>
      </c>
      <c r="D34" s="48">
        <f>D35</f>
        <v>5</v>
      </c>
    </row>
    <row r="35" spans="1:4" ht="45" customHeight="1" thickBot="1">
      <c r="A35" s="58" t="s">
        <v>81</v>
      </c>
      <c r="B35" s="23" t="s">
        <v>23</v>
      </c>
      <c r="C35" s="43">
        <v>5</v>
      </c>
      <c r="D35" s="43">
        <v>5</v>
      </c>
    </row>
    <row r="36" spans="1:4" ht="16.5" customHeight="1" thickBot="1">
      <c r="A36" s="50" t="s">
        <v>82</v>
      </c>
      <c r="B36" s="21" t="s">
        <v>24</v>
      </c>
      <c r="C36" s="20">
        <f t="shared" ref="C36" si="10">C37+C49</f>
        <v>6546.0085400000007</v>
      </c>
      <c r="D36" s="20">
        <f>D37+D49</f>
        <v>7960.1145399999987</v>
      </c>
    </row>
    <row r="37" spans="1:4" ht="42" customHeight="1" thickBot="1">
      <c r="A37" s="50" t="s">
        <v>83</v>
      </c>
      <c r="B37" s="12" t="s">
        <v>25</v>
      </c>
      <c r="C37" s="20">
        <f t="shared" ref="C37:D37" si="11">C38+C42+C44+C46</f>
        <v>6546.0085400000007</v>
      </c>
      <c r="D37" s="20">
        <f t="shared" si="11"/>
        <v>7960.1145399999987</v>
      </c>
    </row>
    <row r="38" spans="1:4" ht="36.75" customHeight="1" thickBot="1">
      <c r="A38" s="59" t="s">
        <v>84</v>
      </c>
      <c r="B38" s="24" t="s">
        <v>26</v>
      </c>
      <c r="C38" s="25">
        <f t="shared" ref="C38:D38" si="12">C39+C40+C41</f>
        <v>5066.5</v>
      </c>
      <c r="D38" s="25">
        <f t="shared" si="12"/>
        <v>5109.8999999999996</v>
      </c>
    </row>
    <row r="39" spans="1:4" ht="57.75" customHeight="1" thickBot="1">
      <c r="A39" s="60" t="s">
        <v>85</v>
      </c>
      <c r="B39" s="15" t="s">
        <v>46</v>
      </c>
      <c r="C39" s="42">
        <v>0</v>
      </c>
      <c r="D39" s="42">
        <v>0</v>
      </c>
    </row>
    <row r="40" spans="1:4" ht="52.5" customHeight="1" thickBot="1">
      <c r="A40" s="60" t="s">
        <v>86</v>
      </c>
      <c r="B40" s="15" t="s">
        <v>27</v>
      </c>
      <c r="C40" s="16">
        <v>1349.6</v>
      </c>
      <c r="D40" s="16">
        <v>1393</v>
      </c>
    </row>
    <row r="41" spans="1:4" ht="51" customHeight="1" thickBot="1">
      <c r="A41" s="60" t="s">
        <v>87</v>
      </c>
      <c r="B41" s="15" t="s">
        <v>27</v>
      </c>
      <c r="C41" s="16">
        <v>3716.9</v>
      </c>
      <c r="D41" s="16">
        <v>3716.9</v>
      </c>
    </row>
    <row r="42" spans="1:4" ht="52.5" customHeight="1" thickBot="1">
      <c r="A42" s="61" t="s">
        <v>88</v>
      </c>
      <c r="B42" s="24" t="s">
        <v>28</v>
      </c>
      <c r="C42" s="44">
        <v>0</v>
      </c>
      <c r="D42" s="44">
        <f>D43</f>
        <v>0</v>
      </c>
    </row>
    <row r="43" spans="1:4" ht="45.75" customHeight="1" thickBot="1">
      <c r="A43" s="52" t="s">
        <v>89</v>
      </c>
      <c r="B43" s="15" t="s">
        <v>29</v>
      </c>
      <c r="C43" s="42">
        <v>0</v>
      </c>
      <c r="D43" s="42">
        <v>0</v>
      </c>
    </row>
    <row r="44" spans="1:4" ht="30" customHeight="1" thickBot="1">
      <c r="A44" s="61" t="s">
        <v>90</v>
      </c>
      <c r="B44" s="24" t="s">
        <v>41</v>
      </c>
      <c r="C44" s="25">
        <f t="shared" ref="C44:D44" si="13">C45</f>
        <v>444.8</v>
      </c>
      <c r="D44" s="25">
        <f t="shared" si="13"/>
        <v>460.4</v>
      </c>
    </row>
    <row r="45" spans="1:4" ht="86.25" customHeight="1" thickBot="1">
      <c r="A45" s="53" t="s">
        <v>91</v>
      </c>
      <c r="B45" s="15" t="s">
        <v>30</v>
      </c>
      <c r="C45" s="16">
        <v>444.8</v>
      </c>
      <c r="D45" s="16">
        <v>460.4</v>
      </c>
    </row>
    <row r="46" spans="1:4" ht="39" customHeight="1" thickBot="1">
      <c r="A46" s="62" t="s">
        <v>92</v>
      </c>
      <c r="B46" s="32" t="s">
        <v>31</v>
      </c>
      <c r="C46" s="25">
        <f t="shared" ref="C46" si="14">C48+C47</f>
        <v>1034.7085400000001</v>
      </c>
      <c r="D46" s="25">
        <f>D48</f>
        <v>2389.8145399999999</v>
      </c>
    </row>
    <row r="47" spans="1:4" ht="118.5" customHeight="1" thickBot="1">
      <c r="A47" s="63" t="s">
        <v>93</v>
      </c>
      <c r="B47" s="15" t="s">
        <v>32</v>
      </c>
      <c r="C47" s="42">
        <v>0</v>
      </c>
      <c r="D47" s="42">
        <v>0</v>
      </c>
    </row>
    <row r="48" spans="1:4" ht="54" customHeight="1" thickBot="1">
      <c r="A48" s="63" t="s">
        <v>94</v>
      </c>
      <c r="B48" s="15" t="s">
        <v>40</v>
      </c>
      <c r="C48" s="16">
        <v>1034.7085400000001</v>
      </c>
      <c r="D48" s="16">
        <v>2389.8145399999999</v>
      </c>
    </row>
    <row r="49" spans="1:4" ht="34.5" customHeight="1" thickBot="1">
      <c r="A49" s="64" t="s">
        <v>95</v>
      </c>
      <c r="B49" s="12" t="s">
        <v>34</v>
      </c>
      <c r="C49" s="43">
        <v>0</v>
      </c>
      <c r="D49" s="48">
        <v>0</v>
      </c>
    </row>
    <row r="50" spans="1:4" ht="57" customHeight="1">
      <c r="A50" s="68" t="s">
        <v>96</v>
      </c>
      <c r="B50" s="26" t="s">
        <v>35</v>
      </c>
      <c r="C50" s="66"/>
      <c r="D50" s="66"/>
    </row>
    <row r="51" spans="1:4">
      <c r="A51" s="69"/>
      <c r="B51" s="34" t="s">
        <v>36</v>
      </c>
      <c r="C51" s="66">
        <v>0</v>
      </c>
      <c r="D51" s="66">
        <v>0</v>
      </c>
    </row>
    <row r="52" spans="1:4" ht="15.75" thickBot="1">
      <c r="A52" s="70"/>
      <c r="B52" s="35"/>
      <c r="C52" s="11"/>
      <c r="D52" s="11"/>
    </row>
    <row r="53" spans="1:4" ht="29.25" customHeight="1" thickBot="1">
      <c r="A53" s="28"/>
      <c r="B53" s="27" t="s">
        <v>37</v>
      </c>
      <c r="C53" s="11">
        <f t="shared" ref="C53:D53" si="15">C13+C36</f>
        <v>14764.508540000001</v>
      </c>
      <c r="D53" s="36">
        <f t="shared" si="15"/>
        <v>16212.214539999999</v>
      </c>
    </row>
    <row r="54" spans="1:4" ht="15.75">
      <c r="A54" s="2"/>
    </row>
    <row r="55" spans="1:4" ht="15.75">
      <c r="A55" s="2"/>
    </row>
    <row r="56" spans="1:4" ht="15.75">
      <c r="A56" s="2"/>
    </row>
    <row r="57" spans="1:4" ht="15.75">
      <c r="A57" s="2"/>
    </row>
    <row r="58" spans="1:4" ht="15.75">
      <c r="A58" s="2"/>
    </row>
    <row r="59" spans="1:4" ht="15.75">
      <c r="A59" s="2"/>
    </row>
    <row r="60" spans="1:4" ht="15.75">
      <c r="A60" s="2"/>
    </row>
    <row r="61" spans="1:4" ht="15.75">
      <c r="A61" s="2"/>
    </row>
    <row r="62" spans="1:4" ht="15.75">
      <c r="A62" s="2"/>
    </row>
    <row r="63" spans="1:4" ht="15.75">
      <c r="A63" s="2"/>
    </row>
    <row r="64" spans="1:4" ht="15.75">
      <c r="A64" s="2"/>
    </row>
    <row r="65" spans="1:2" ht="15.75">
      <c r="A65" s="2"/>
    </row>
    <row r="66" spans="1:2" ht="15.75">
      <c r="A66" s="5"/>
      <c r="B66" s="5"/>
    </row>
  </sheetData>
  <mergeCells count="10">
    <mergeCell ref="A1:D1"/>
    <mergeCell ref="A2:D2"/>
    <mergeCell ref="A3:D3"/>
    <mergeCell ref="A4:D4"/>
    <mergeCell ref="A5:D5"/>
    <mergeCell ref="A6:D6"/>
    <mergeCell ref="A7:D7"/>
    <mergeCell ref="A50:A52"/>
    <mergeCell ref="A10:B10"/>
    <mergeCell ref="A9:D9"/>
  </mergeCells>
  <pageMargins left="0.7" right="0.7" top="0.75" bottom="0.75" header="0.3" footer="0.3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4"/>
  <sheetViews>
    <sheetView view="pageBreakPreview" zoomScale="60" workbookViewId="0">
      <selection activeCell="D6" sqref="D6"/>
    </sheetView>
  </sheetViews>
  <sheetFormatPr defaultRowHeight="15"/>
  <cols>
    <col min="1" max="1" width="25.42578125" customWidth="1"/>
    <col min="2" max="2" width="38.28515625" customWidth="1"/>
    <col min="3" max="3" width="14.7109375" customWidth="1"/>
  </cols>
  <sheetData>
    <row r="1" spans="1:4" ht="15.75">
      <c r="A1" s="3"/>
      <c r="B1" s="67" t="s">
        <v>0</v>
      </c>
      <c r="C1" s="67"/>
    </row>
    <row r="2" spans="1:4" ht="15" customHeight="1">
      <c r="A2" s="67" t="s">
        <v>52</v>
      </c>
      <c r="B2" s="67"/>
      <c r="C2" s="67"/>
    </row>
    <row r="3" spans="1:4" ht="15.75">
      <c r="A3" s="38" t="s">
        <v>55</v>
      </c>
      <c r="B3" s="40"/>
      <c r="C3" s="41"/>
    </row>
    <row r="4" spans="1:4" ht="15.75">
      <c r="A4" s="38" t="s">
        <v>56</v>
      </c>
      <c r="B4" s="38"/>
      <c r="C4" s="39"/>
    </row>
    <row r="5" spans="1:4" ht="15.75">
      <c r="A5" s="73" t="s">
        <v>57</v>
      </c>
      <c r="B5" s="73"/>
      <c r="C5" s="73"/>
    </row>
    <row r="6" spans="1:4" ht="15.75">
      <c r="A6" s="73" t="s">
        <v>99</v>
      </c>
      <c r="B6" s="73"/>
      <c r="C6" s="73"/>
    </row>
    <row r="7" spans="1:4" ht="15.75">
      <c r="A7" s="67" t="s">
        <v>100</v>
      </c>
      <c r="B7" s="67"/>
      <c r="C7" s="67"/>
    </row>
    <row r="8" spans="1:4" ht="15.75">
      <c r="A8" s="4"/>
    </row>
    <row r="9" spans="1:4">
      <c r="A9" s="74" t="s">
        <v>38</v>
      </c>
      <c r="B9" s="74"/>
      <c r="C9" s="74"/>
      <c r="D9" s="74"/>
    </row>
    <row r="10" spans="1:4" ht="15.75" thickBot="1">
      <c r="A10" s="75" t="s">
        <v>51</v>
      </c>
      <c r="B10" s="75"/>
    </row>
    <row r="11" spans="1:4" ht="54" customHeight="1" thickBot="1">
      <c r="A11" s="6" t="s">
        <v>4</v>
      </c>
      <c r="B11" s="7" t="s">
        <v>5</v>
      </c>
      <c r="C11" s="30" t="s">
        <v>50</v>
      </c>
    </row>
    <row r="12" spans="1:4" ht="15.75" thickBot="1">
      <c r="A12" s="8">
        <v>1</v>
      </c>
      <c r="B12" s="9">
        <v>2</v>
      </c>
      <c r="C12" s="9">
        <v>6</v>
      </c>
    </row>
    <row r="13" spans="1:4" ht="28.5" customHeight="1" thickBot="1">
      <c r="A13" s="50" t="s">
        <v>59</v>
      </c>
      <c r="B13" s="10" t="s">
        <v>58</v>
      </c>
      <c r="C13" s="11">
        <f t="shared" ref="C13" si="0">C14+C16+C19+C24+C26+C29+C31+C34</f>
        <v>8088.8</v>
      </c>
    </row>
    <row r="14" spans="1:4" ht="16.5" customHeight="1" thickBot="1">
      <c r="A14" s="50" t="s">
        <v>60</v>
      </c>
      <c r="B14" s="12" t="s">
        <v>6</v>
      </c>
      <c r="C14" s="9">
        <f t="shared" ref="C14" si="1">C15</f>
        <v>550.79999999999995</v>
      </c>
    </row>
    <row r="15" spans="1:4" ht="27" customHeight="1" thickBot="1">
      <c r="A15" s="51" t="s">
        <v>61</v>
      </c>
      <c r="B15" s="13" t="s">
        <v>7</v>
      </c>
      <c r="C15" s="14">
        <v>550.79999999999995</v>
      </c>
    </row>
    <row r="16" spans="1:4" ht="27" customHeight="1" thickBot="1">
      <c r="A16" s="50" t="s">
        <v>62</v>
      </c>
      <c r="B16" s="12" t="s">
        <v>8</v>
      </c>
      <c r="C16" s="46">
        <f t="shared" ref="C16" si="2">C17+C18</f>
        <v>490</v>
      </c>
    </row>
    <row r="17" spans="1:3" ht="39.75" customHeight="1" thickBot="1">
      <c r="A17" s="51" t="s">
        <v>63</v>
      </c>
      <c r="B17" s="13" t="s">
        <v>9</v>
      </c>
      <c r="C17" s="47">
        <v>0</v>
      </c>
    </row>
    <row r="18" spans="1:3" ht="24" customHeight="1" thickBot="1">
      <c r="A18" s="51" t="s">
        <v>64</v>
      </c>
      <c r="B18" s="13" t="s">
        <v>10</v>
      </c>
      <c r="C18" s="47">
        <v>490</v>
      </c>
    </row>
    <row r="19" spans="1:3" ht="23.25" customHeight="1" thickBot="1">
      <c r="A19" s="50" t="s">
        <v>65</v>
      </c>
      <c r="B19" s="12" t="s">
        <v>11</v>
      </c>
      <c r="C19" s="48">
        <f t="shared" ref="C19" si="3">C20+C21</f>
        <v>6900</v>
      </c>
    </row>
    <row r="20" spans="1:3" ht="66.75" customHeight="1" thickBot="1">
      <c r="A20" s="52" t="s">
        <v>66</v>
      </c>
      <c r="B20" s="15" t="s">
        <v>12</v>
      </c>
      <c r="C20" s="42">
        <v>1200</v>
      </c>
    </row>
    <row r="21" spans="1:3" ht="24.75" customHeight="1" thickBot="1">
      <c r="A21" s="52" t="s">
        <v>68</v>
      </c>
      <c r="B21" s="17" t="s">
        <v>13</v>
      </c>
      <c r="C21" s="44">
        <f t="shared" ref="C21" si="4">C22+C23</f>
        <v>5700</v>
      </c>
    </row>
    <row r="22" spans="1:3" ht="65.25" customHeight="1" thickBot="1">
      <c r="A22" s="53" t="s">
        <v>67</v>
      </c>
      <c r="B22" s="18" t="s">
        <v>14</v>
      </c>
      <c r="C22" s="43">
        <v>2700</v>
      </c>
    </row>
    <row r="23" spans="1:3" ht="66" customHeight="1" thickBot="1">
      <c r="A23" s="53" t="s">
        <v>69</v>
      </c>
      <c r="B23" s="18" t="s">
        <v>15</v>
      </c>
      <c r="C23" s="43">
        <v>3000</v>
      </c>
    </row>
    <row r="24" spans="1:3" ht="27" customHeight="1" thickBot="1">
      <c r="A24" s="50" t="s">
        <v>70</v>
      </c>
      <c r="B24" s="12" t="s">
        <v>16</v>
      </c>
      <c r="C24" s="49">
        <f t="shared" ref="C24" si="5">C25</f>
        <v>15</v>
      </c>
    </row>
    <row r="25" spans="1:3" ht="126.75" customHeight="1" thickBot="1">
      <c r="A25" s="54" t="s">
        <v>71</v>
      </c>
      <c r="B25" s="18" t="s">
        <v>17</v>
      </c>
      <c r="C25" s="43">
        <v>15</v>
      </c>
    </row>
    <row r="26" spans="1:3" ht="61.5" customHeight="1" thickBot="1">
      <c r="A26" s="55" t="s">
        <v>72</v>
      </c>
      <c r="B26" s="21" t="s">
        <v>18</v>
      </c>
      <c r="C26" s="48">
        <f t="shared" ref="C26" si="6">C27+C28</f>
        <v>78</v>
      </c>
    </row>
    <row r="27" spans="1:3" ht="75.75" customHeight="1" thickBot="1">
      <c r="A27" s="56" t="s">
        <v>73</v>
      </c>
      <c r="B27" s="18" t="s">
        <v>39</v>
      </c>
      <c r="C27" s="43">
        <v>78</v>
      </c>
    </row>
    <row r="28" spans="1:3" ht="96.75" customHeight="1" thickBot="1">
      <c r="A28" s="54" t="s">
        <v>74</v>
      </c>
      <c r="B28" s="18" t="s">
        <v>19</v>
      </c>
      <c r="C28" s="43">
        <v>0</v>
      </c>
    </row>
    <row r="29" spans="1:3" ht="48" customHeight="1" thickBot="1">
      <c r="A29" s="55" t="s">
        <v>75</v>
      </c>
      <c r="B29" s="21" t="s">
        <v>20</v>
      </c>
      <c r="C29" s="48">
        <f t="shared" ref="C29" si="7">C30</f>
        <v>50</v>
      </c>
    </row>
    <row r="30" spans="1:3" ht="48.75" customHeight="1" thickBot="1">
      <c r="A30" s="54" t="s">
        <v>76</v>
      </c>
      <c r="B30" s="18" t="s">
        <v>21</v>
      </c>
      <c r="C30" s="43">
        <v>50</v>
      </c>
    </row>
    <row r="31" spans="1:3" ht="36.75" customHeight="1" thickBot="1">
      <c r="A31" s="55" t="s">
        <v>77</v>
      </c>
      <c r="B31" s="21" t="s">
        <v>43</v>
      </c>
      <c r="C31" s="48">
        <f t="shared" ref="C31" si="8">C32+C33</f>
        <v>0</v>
      </c>
    </row>
    <row r="32" spans="1:3" ht="102" customHeight="1" thickBot="1">
      <c r="A32" s="55" t="s">
        <v>78</v>
      </c>
      <c r="B32" s="31" t="s">
        <v>44</v>
      </c>
      <c r="C32" s="43">
        <v>0</v>
      </c>
    </row>
    <row r="33" spans="1:3" ht="33.75" customHeight="1" thickBot="1">
      <c r="A33" s="57" t="s">
        <v>79</v>
      </c>
      <c r="B33" s="22" t="s">
        <v>45</v>
      </c>
      <c r="C33" s="43"/>
    </row>
    <row r="34" spans="1:3" ht="42.75" customHeight="1" thickBot="1">
      <c r="A34" s="55" t="s">
        <v>80</v>
      </c>
      <c r="B34" s="21" t="s">
        <v>22</v>
      </c>
      <c r="C34" s="48">
        <f t="shared" ref="C34" si="9">C35</f>
        <v>5</v>
      </c>
    </row>
    <row r="35" spans="1:3" ht="30.75" customHeight="1" thickBot="1">
      <c r="A35" s="58" t="s">
        <v>81</v>
      </c>
      <c r="B35" s="23" t="s">
        <v>23</v>
      </c>
      <c r="C35" s="43">
        <v>5</v>
      </c>
    </row>
    <row r="36" spans="1:3" ht="39.75" customHeight="1" thickBot="1">
      <c r="A36" s="50" t="s">
        <v>82</v>
      </c>
      <c r="B36" s="21" t="s">
        <v>24</v>
      </c>
      <c r="C36" s="37">
        <f t="shared" ref="C36" si="10">C37+C50</f>
        <v>119244.40854</v>
      </c>
    </row>
    <row r="37" spans="1:3" ht="51" customHeight="1" thickBot="1">
      <c r="A37" s="50" t="s">
        <v>83</v>
      </c>
      <c r="B37" s="12" t="s">
        <v>25</v>
      </c>
      <c r="C37" s="37">
        <f t="shared" ref="C37" si="11">C38+C42+C44+C46</f>
        <v>99744.408540000004</v>
      </c>
    </row>
    <row r="38" spans="1:3" ht="45.75" customHeight="1" thickBot="1">
      <c r="A38" s="59" t="s">
        <v>84</v>
      </c>
      <c r="B38" s="24" t="s">
        <v>26</v>
      </c>
      <c r="C38" s="25">
        <f t="shared" ref="C38" si="12">C39+C40+C41</f>
        <v>26861</v>
      </c>
    </row>
    <row r="39" spans="1:3" ht="57" customHeight="1" thickBot="1">
      <c r="A39" s="60" t="s">
        <v>85</v>
      </c>
      <c r="B39" s="15" t="s">
        <v>46</v>
      </c>
      <c r="C39" s="16">
        <v>21603.5</v>
      </c>
    </row>
    <row r="40" spans="1:3" ht="30" customHeight="1" thickBot="1">
      <c r="A40" s="60" t="s">
        <v>86</v>
      </c>
      <c r="B40" s="15" t="s">
        <v>27</v>
      </c>
      <c r="C40" s="16">
        <v>1540.6</v>
      </c>
    </row>
    <row r="41" spans="1:3" ht="60" customHeight="1" thickBot="1">
      <c r="A41" s="60" t="s">
        <v>87</v>
      </c>
      <c r="B41" s="15" t="s">
        <v>27</v>
      </c>
      <c r="C41" s="16">
        <v>3716.9</v>
      </c>
    </row>
    <row r="42" spans="1:3" ht="53.25" customHeight="1" thickBot="1">
      <c r="A42" s="61" t="s">
        <v>88</v>
      </c>
      <c r="B42" s="24" t="s">
        <v>28</v>
      </c>
      <c r="C42" s="44">
        <v>0</v>
      </c>
    </row>
    <row r="43" spans="1:3" ht="65.25" customHeight="1" thickBot="1">
      <c r="A43" s="52" t="s">
        <v>89</v>
      </c>
      <c r="B43" s="15" t="s">
        <v>29</v>
      </c>
      <c r="C43" s="42">
        <v>0</v>
      </c>
    </row>
    <row r="44" spans="1:3" ht="42.75" customHeight="1" thickBot="1">
      <c r="A44" s="61" t="s">
        <v>90</v>
      </c>
      <c r="B44" s="24" t="s">
        <v>41</v>
      </c>
      <c r="C44" s="25">
        <f t="shared" ref="C44" si="13">C45</f>
        <v>407.6</v>
      </c>
    </row>
    <row r="45" spans="1:3" ht="66" customHeight="1" thickBot="1">
      <c r="A45" s="53" t="s">
        <v>91</v>
      </c>
      <c r="B45" s="15" t="s">
        <v>30</v>
      </c>
      <c r="C45" s="16">
        <v>407.6</v>
      </c>
    </row>
    <row r="46" spans="1:3" ht="24.75" customHeight="1" thickBot="1">
      <c r="A46" s="62" t="s">
        <v>92</v>
      </c>
      <c r="B46" s="32" t="s">
        <v>31</v>
      </c>
      <c r="C46" s="45">
        <f>C47+C49</f>
        <v>72475.808539999998</v>
      </c>
    </row>
    <row r="47" spans="1:3" ht="114.75" customHeight="1" thickBot="1">
      <c r="A47" s="65" t="s">
        <v>93</v>
      </c>
      <c r="B47" s="15" t="s">
        <v>32</v>
      </c>
      <c r="C47" s="42">
        <v>5271</v>
      </c>
    </row>
    <row r="48" spans="1:3" ht="15.75" hidden="1" customHeight="1" thickBot="1">
      <c r="A48" s="65" t="s">
        <v>33</v>
      </c>
      <c r="B48" s="15" t="s">
        <v>40</v>
      </c>
      <c r="C48" s="16">
        <v>67204.808539999998</v>
      </c>
    </row>
    <row r="49" spans="1:3" ht="50.25" customHeight="1" thickBot="1">
      <c r="A49" s="65" t="s">
        <v>94</v>
      </c>
      <c r="B49" s="15" t="s">
        <v>40</v>
      </c>
      <c r="C49" s="16">
        <v>67204.808539999998</v>
      </c>
    </row>
    <row r="50" spans="1:3" ht="50.25" customHeight="1" thickBot="1">
      <c r="A50" s="64" t="s">
        <v>95</v>
      </c>
      <c r="B50" s="12" t="s">
        <v>34</v>
      </c>
      <c r="C50" s="43">
        <v>19500</v>
      </c>
    </row>
    <row r="51" spans="1:3" ht="71.25">
      <c r="A51" s="68" t="s">
        <v>96</v>
      </c>
      <c r="B51" s="26" t="s">
        <v>35</v>
      </c>
      <c r="C51" s="33"/>
    </row>
    <row r="52" spans="1:3">
      <c r="A52" s="69"/>
      <c r="B52" s="34" t="s">
        <v>36</v>
      </c>
      <c r="C52" s="33"/>
    </row>
    <row r="53" spans="1:3" ht="15.75" thickBot="1">
      <c r="A53" s="70"/>
      <c r="B53" s="35"/>
      <c r="C53" s="48">
        <v>0</v>
      </c>
    </row>
    <row r="54" spans="1:3" ht="15.75" thickBot="1">
      <c r="A54" s="29"/>
      <c r="B54" s="27" t="s">
        <v>37</v>
      </c>
      <c r="C54" s="36">
        <f t="shared" ref="C54" si="14">C13+C36</f>
        <v>127333.20854000001</v>
      </c>
    </row>
  </sheetData>
  <mergeCells count="8">
    <mergeCell ref="B1:C1"/>
    <mergeCell ref="A51:A53"/>
    <mergeCell ref="A2:C2"/>
    <mergeCell ref="A5:C5"/>
    <mergeCell ref="A6:C6"/>
    <mergeCell ref="A9:D9"/>
    <mergeCell ref="A10:B10"/>
    <mergeCell ref="A7:C7"/>
  </mergeCells>
  <pageMargins left="0.7" right="0.7" top="0.75" bottom="0.75" header="0.3" footer="0.3"/>
  <pageSetup paperSize="9" scale="9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2026-2027</vt:lpstr>
      <vt:lpstr>2025</vt:lpstr>
      <vt:lpstr>Лист3</vt:lpstr>
      <vt:lpstr>'2025'!Область_печати</vt:lpstr>
      <vt:lpstr>'2026-2027'!Область_печати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2024-12-26T06:14:31Z</dcterms:modified>
</cp:coreProperties>
</file>